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tabRatio="843" activeTab="9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m">#REF!</definedName>
    <definedName name="\n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o1">'[1]Титульный'!#REF!</definedName>
    <definedName name="_mo2">'[1]Титульный'!$G$15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Beg_Bal">#REF!</definedName>
    <definedName name="CompOt">[0]!CompOt</definedName>
    <definedName name="CompRas">[0]!CompRas</definedName>
    <definedName name="CompRas1">[0]!CompRas1</definedName>
    <definedName name="Comput">[0]!Comput</definedName>
    <definedName name="Data">#REF!</definedName>
    <definedName name="dhsdfjf">#REF!</definedName>
    <definedName name="End_Bal">#REF!</definedName>
    <definedName name="ew">[0]!ew</definedName>
    <definedName name="Excel_BuiltIn_Database">#REF!</definedName>
    <definedName name="Excel_BuiltIn_Database_13">#REF!</definedName>
    <definedName name="Excel_BuiltIn_Database_15">#REF!</definedName>
    <definedName name="Excel_BuiltIn_Database_16">#REF!</definedName>
    <definedName name="Excel_BuiltIn_Database_19">#REF!</definedName>
    <definedName name="Excel_BuiltIn_Database_20">#REF!</definedName>
    <definedName name="Excel_BuiltIn_Database_21">#REF!</definedName>
    <definedName name="Excel_BuiltIn_Database_22">#REF!</definedName>
    <definedName name="Excel_BuiltIn_Database_23">#REF!</definedName>
    <definedName name="Excel_BuiltIn_Database_28">#REF!</definedName>
    <definedName name="Excel_BuiltIn_Database_4">#REF!</definedName>
    <definedName name="Excel_BuiltIn_Database_5">#REF!</definedName>
    <definedName name="Excel_BuiltIn_Database_6">#REF!</definedName>
    <definedName name="Excel_BuiltIn_Database_7">#REF!</definedName>
    <definedName name="Excel_BuiltIn_Database_8">#REF!</definedName>
    <definedName name="Extra_Pay">#REF!</definedName>
    <definedName name="f">'[2]FES'!#REF!</definedName>
    <definedName name="fg">[0]!fg</definedName>
    <definedName name="Full_Print">#REF!</definedName>
    <definedName name="god">'[1]Титульный'!$F$9</definedName>
    <definedName name="Header_Row">ROW(#REF!)</definedName>
    <definedName name="inn">'[1]Титульный'!$G$12</definedName>
    <definedName name="Int">#REF!</definedName>
    <definedName name="Interest_Rate">#REF!</definedName>
    <definedName name="k">[0]!k</definedName>
    <definedName name="Last_Row">IF([0]!Values_Entered,Header_Row+[0]!Number_of_Payments,Header_Row)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oktmo1">'[1]Титульный'!#REF!</definedName>
    <definedName name="oktmo2">'[1]Титульный'!#REF!</definedName>
    <definedName name="org">'[1]Титульный'!$G$11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'[3]16'!$E$15:$I$16,'[3]16'!$E$18:$I$20,'[3]16'!$E$23:$I$23,'[3]16'!$E$26:$I$26,'[3]16'!$E$29:$I$29,'[3]16'!$E$32:$I$32,'[3]16'!$E$35:$I$35,'[3]16'!$B$34,'[3]16'!$B$37</definedName>
    <definedName name="P1_SCOPE_17_PRT" hidden="1">'[3]17'!$E$13:$H$21,'[3]17'!$J$9:$J$11,'[3]17'!$J$13:$J$21,'[3]17'!$E$24:$H$26,'[3]17'!$E$28:$H$36,'[3]17'!$J$24:$M$26,'[3]17'!$J$28:$M$36,'[3]17'!$E$39:$H$41</definedName>
    <definedName name="P1_SCOPE_4_PRT" hidden="1">'[3]4'!$F$23:$I$23,'[3]4'!$F$25:$I$25,'[3]4'!$F$27:$I$31,'[3]4'!$K$14:$N$20,'[3]4'!$K$23:$N$23,'[3]4'!$K$25:$N$25,'[3]4'!$K$27:$N$31,'[3]4'!$P$14:$S$20,'[3]4'!$P$23:$S$23</definedName>
    <definedName name="P1_SCOPE_5_PRT" hidden="1">'[3]5'!$F$23:$I$23,'[3]5'!$F$25:$I$25,'[3]5'!$F$27:$I$31,'[3]5'!$K$14:$N$21,'[3]5'!$K$23:$N$23,'[3]5'!$K$25:$N$25,'[3]5'!$K$27:$N$31,'[3]5'!$P$14:$S$21,'[3]5'!$P$23:$S$23</definedName>
    <definedName name="P1_SCOPE_F1_PRT" hidden="1">'[3]Ф-1 (для АО-энерго)'!$D$74:$E$84,'[3]Ф-1 (для АО-энерго)'!$D$71:$E$72,'[3]Ф-1 (для АО-энерго)'!$D$66:$E$69,'[3]Ф-1 (для АО-энерго)'!$D$61:$E$64</definedName>
    <definedName name="P1_SCOPE_F2_PRT" hidden="1">'[3]Ф-2 (для АО-энерго)'!$G$56,'[3]Ф-2 (для АО-энерго)'!$E$55:$E$56,'[3]Ф-2 (для АО-энерго)'!$F$55:$G$55,'[3]Ф-2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'[3]перекрестка'!$H$15:$H$19,'[3]перекрестка'!$H$21:$H$25,'[3]перекрестка'!$J$14:$J$25,'[3]перекрестка'!$K$15:$K$19,'[3]перекрестка'!$K$21:$K$25</definedName>
    <definedName name="P1_SCOPE_SV_LD" hidden="1">#REF!,#REF!,#REF!,#REF!,#REF!,#REF!,#REF!</definedName>
    <definedName name="P1_SCOPE_SV_LD1" hidden="1">'[3]свод'!$E$70:$M$79,'[3]свод'!$E$81:$M$81,'[3]свод'!$E$83:$M$88,'[3]свод'!$E$90:$M$90,'[3]свод'!$E$92:$M$96,'[3]свод'!$E$98:$M$98,'[3]свод'!$E$101:$M$102</definedName>
    <definedName name="P1_SCOPE_SV_PRT" hidden="1">'[3]свод'!$E$23:$H$26,'[3]свод'!$E$28:$I$29,'[3]свод'!$E$32:$I$36,'[3]свод'!$E$38:$I$40,'[3]свод'!$E$42:$I$53,'[3]свод'!$E$55:$I$56,'[3]свод'!$E$58:$I$63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'[3]16'!$E$38:$I$38,'[3]16'!$E$41:$I$41,'[3]16'!$E$45:$I$47,'[3]16'!$E$49:$I$49,'[3]16'!$E$53:$I$54,'[3]16'!$E$56:$I$57,'[3]16'!$E$59:$I$59,'[3]16'!$E$9:$I$13</definedName>
    <definedName name="P2_SCOPE_4_PRT" hidden="1">'[3]4'!$P$25:$S$25,'[3]4'!$P$27:$S$31,'[3]4'!$U$14:$X$20,'[3]4'!$U$23:$X$23,'[3]4'!$U$25:$X$25,'[3]4'!$U$27:$X$31,'[3]4'!$Z$14:$AC$20,'[3]4'!$Z$23:$AC$23,'[3]4'!$Z$25:$AC$25</definedName>
    <definedName name="P2_SCOPE_5_PRT" hidden="1">'[3]5'!$P$25:$S$25,'[3]5'!$P$27:$S$31,'[3]5'!$U$14:$X$21,'[3]5'!$U$23:$X$23,'[3]5'!$U$25:$X$25,'[3]5'!$U$27:$X$31,'[3]5'!$Z$14:$AC$21,'[3]5'!$Z$23:$AC$23,'[3]5'!$Z$25:$AC$25</definedName>
    <definedName name="P2_SCOPE_F1_PRT" hidden="1">'[3]Ф-1 (для АО-энерго)'!$D$56:$E$59,'[3]Ф-1 (для АО-энерго)'!$D$34:$E$50,'[3]Ф-1 (для АО-энерго)'!$D$32:$E$32,'[3]Ф-1 (для АО-энерго)'!$D$23:$E$30</definedName>
    <definedName name="P2_SCOPE_F2_PRT" hidden="1">'[3]Ф-2 (для АО-энерго)'!$D$52:$G$54,'[3]Ф-2 (для АО-энерго)'!$C$21:$E$42,'[3]Ф-2 (для АО-энерго)'!$A$12:$E$12,'[3]Ф-2 (для АО-энерго)'!$C$8:$E$11</definedName>
    <definedName name="P2_SCOPE_PER_PRT" hidden="1">'[3]перекрестка'!$N$14:$N$25,'[3]перекрестка'!$N$27:$N$31,'[3]перекрестка'!$J$27:$K$31,'[3]перекрестка'!$F$27:$H$31,'[3]перекрестка'!$F$33:$H$37</definedName>
    <definedName name="P2_SCOPE_SV_PRT" hidden="1">'[3]свод'!$E$72:$I$79,'[3]свод'!$E$81:$I$81,'[3]свод'!$E$85:$H$88,'[3]свод'!$E$90:$I$90,'[3]свод'!$E$107:$I$112,'[3]свод'!$E$114:$I$117,'[3]свод'!$E$124:$H$127</definedName>
    <definedName name="P3_SCOPE_F1_PRT" hidden="1">'[3]Ф-1 (для АО-энерго)'!$E$16:$E$17,'[3]Ф-1 (для АО-энерго)'!$C$4:$D$4,'[3]Ф-1 (для АО-энерго)'!$C$7:$E$10,'[3]Ф-1 (для АО-энерго)'!$A$11:$E$11</definedName>
    <definedName name="P3_SCOPE_PER_PRT" hidden="1">'[3]перекрестка'!$J$33:$K$37,'[3]перекрестка'!$N$33:$N$37,'[3]перекрестка'!$F$39:$H$43,'[3]перекрестка'!$J$39:$K$43,'[3]перекрестка'!$N$39:$N$43</definedName>
    <definedName name="P3_SCOPE_SV_PRT" hidden="1">'[3]свод'!$D$135:$G$135,'[3]свод'!$I$135:$I$141,'[3]свод'!$H$137:$H$141,'[3]свод'!$D$138:$G$141,'[3]свод'!$E$15:$I$16,'[3]свод'!$E$120:$I$121,'[3]свод'!$E$18:$I$19</definedName>
    <definedName name="P4_SCOPE_F1_PRT" hidden="1">'[3]Ф-1 (для АО-энерго)'!$C$13:$E$13,'[3]Ф-1 (для АО-энерго)'!$A$14:$E$14,'[3]Ф-1 (для АО-энерго)'!$C$23:$C$50,'[3]Ф-1 (для АО-энерго)'!$C$54:$C$95</definedName>
    <definedName name="P4_SCOPE_PER_PRT" hidden="1">'[3]перекрестка'!$F$45:$H$49,'[3]перекрестка'!$J$45:$K$49,'[3]перекрестка'!$N$45:$N$49,'[3]перекрестка'!$F$53:$G$64,'[3]перекрестка'!$H$54:$H$58</definedName>
    <definedName name="P5_SCOPE_PER_PRT" hidden="1">'[3]перекрестка'!$H$60:$H$64,'[3]перекрестка'!$J$53:$J$64,'[3]перекрестка'!$K$54:$K$58,'[3]перекрестка'!$K$60:$K$64,'[3]перекрестка'!$N$53:$N$64</definedName>
    <definedName name="P6_SCOPE_PER_PRT" hidden="1">'[3]перекрестка'!$F$66:$H$70,'[3]перекрестка'!$J$66:$K$70,'[3]перекрестка'!$N$66:$N$70,'[3]перекрестка'!$F$72:$H$76,'[3]перекрестка'!$J$72:$K$76</definedName>
    <definedName name="P7_SCOPE_PER_PRT" hidden="1">'[3]перекрестка'!$N$72:$N$76,'[3]перекрестка'!$F$78:$H$82,'[3]перекрестка'!$J$78:$K$82,'[3]перекрестка'!$N$78:$N$82,'[3]перекрестка'!$F$84:$H$88</definedName>
    <definedName name="P8_SCOPE_PER_PRT" hidden="1">'[3]перекрестка'!$J$84:$K$88,'[3]перекрестка'!$N$84:$N$88,'[3]перекрестка'!$F$14:$G$25,P1_SCOPE_PER_PRT,P2_SCOPE_PER_PRT,P3_SCOPE_PER_PRT,P4_SCOPE_PER_PRT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reg_name">'[1]Титульный'!$E$7</definedName>
    <definedName name="REGION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ENARIOS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.1_PRT">'[3]17.1'!$D$14:$F$17,'[3]17.1'!$D$19:$F$22,'[3]17.1'!$I$9:$I$12,'[3]17.1'!$I$14:$I$17,'[3]17.1'!$I$19:$I$22,'[3]17.1'!$D$9:$F$12</definedName>
    <definedName name="SCOPE_17_PRT">'[3]17'!$J$39:$M$41,'[3]17'!$E$43:$H$51,'[3]17'!$J$43:$M$51,'[3]17'!$E$54:$H$56,'[3]17'!$E$58:$H$66,'[3]17'!$E$69:$M$81,'[3]17'!$E$9:$H$11,P1_SCOPE_17_PRT</definedName>
    <definedName name="SCOPE_2">'[4]форма 3 ТС'!#REF!</definedName>
    <definedName name="SCOPE_24_LD">'[3]24'!$E$8:$J$47,'[3]24'!$E$49:$J$66</definedName>
    <definedName name="SCOPE_24_PRT">'[3]24'!$E$41:$I$41,'[3]24'!$E$34:$I$34,'[3]24'!$E$36:$I$36,'[3]24'!$E$43:$I$43</definedName>
    <definedName name="SCOPE_25_PRT">'[3]25'!$E$20:$I$20,'[3]25'!$E$34:$I$34,'[3]25'!$E$41:$I$41,'[3]25'!$E$8:$I$10</definedName>
    <definedName name="SCOPE_4_PRT">'[3]4'!$Z$27:$AC$31,'[3]4'!$F$14:$I$20,P1_SCOPE_4_PRT,P2_SCOPE_4_PRT</definedName>
    <definedName name="SCOPE_5_PRT">'[3]5'!$Z$27:$AC$31,'[3]5'!$F$14:$I$21,P1_SCOPE_5_PRT,P2_SCOPE_5_PRT</definedName>
    <definedName name="SCOPE_F1_PRT">'[3]Ф-1 (для АО-энерго)'!$D$86:$E$95,P1_SCOPE_F1_PRT,P2_SCOPE_F1_PRT,P3_SCOPE_F1_PRT,P4_SCOPE_F1_PRT</definedName>
    <definedName name="SCOPE_F2_PRT">'[3]Ф-2 (для АО-энерго)'!$C$5:$D$5,'[3]Ф-2 (для АО-энерго)'!$C$52:$C$57,'[3]Ф-2 (для АО-энерго)'!$D$57:$G$57,P1_SCOPE_F2_PRT,P2_SCOPE_F2_PRT</definedName>
    <definedName name="SCOPE_FIN1">'[5]TEHSHEET'!$I$5:$I$14</definedName>
    <definedName name="SCOPE_FIN2">'[5]TEHSHEET'!$G$5:$G$10</definedName>
    <definedName name="SCOPE_PER_PRT">P5_SCOPE_PER_PRT,P6_SCOPE_PER_PRT,P7_SCOPE_PER_PRT,P8_SCOPE_PER_PRT</definedName>
    <definedName name="SCOPE_R">'[5]TEHSHEET'!$M$5:$M$93</definedName>
    <definedName name="SCOPE_REG">'[6]TEHSHEET'!$M$5:$M$93</definedName>
    <definedName name="SCOPE_SPR_PRT">'[3]Справочники'!$D$21:$J$22,'[3]Справочники'!$E$13:$I$14,'[3]Справочники'!$F$27:$H$28</definedName>
    <definedName name="SCOPE_SV_LD1">'[3]свод'!$E$104:$M$104,'[3]свод'!$E$106:$M$117,'[3]свод'!$E$120:$M$121,'[3]свод'!$E$123:$M$127,'[3]свод'!$E$10:$M$68,P1_SCOPE_SV_LD1</definedName>
    <definedName name="SCOPE_SV_LD2">#REF!</definedName>
    <definedName name="SCOPE_SV_PRT">P1_SCOPE_SV_PRT,P2_SCOPE_SV_PRT,P3_SCOPE_SV_PRT</definedName>
    <definedName name="SCOPE_YES">'[5]TEHSHEET'!$K$5:$K$6</definedName>
    <definedName name="TARGET">'[7]TEHSHEET'!$I$42:$I$45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а">[0]!а</definedName>
    <definedName name="аааа">[0]!аааа</definedName>
    <definedName name="б">[0]!б</definedName>
    <definedName name="база">#REF!</definedName>
    <definedName name="БазовыйПериод">'[3]Заголовок'!$B$15</definedName>
    <definedName name="в">[0]!в</definedName>
    <definedName name="в23ё">[0]!в23ё</definedName>
    <definedName name="вахта">#N/A</definedName>
    <definedName name="вв">[0]!вв</definedName>
    <definedName name="ВСЕГО_по_предприятию">#REF!</definedName>
    <definedName name="второй">#REF!</definedName>
    <definedName name="вып">Scheduled_Payment+Extra_Payment</definedName>
    <definedName name="д">[0]!д</definedName>
    <definedName name="дьд">#REF!</definedName>
    <definedName name="ЕСН">[0]!ЕСН</definedName>
    <definedName name="ж">[0]!ж</definedName>
    <definedName name="з">[0]!з</definedName>
    <definedName name="_xlnm.Print_Titles" localSheetId="0">'Приложение 1'!$4:$6</definedName>
    <definedName name="_xlnm.Print_Titles" localSheetId="9">'Приложение 10'!$3:$5</definedName>
    <definedName name="_xlnm.Print_Titles" localSheetId="7">'Приложение 8'!$3:$5</definedName>
    <definedName name="_xlnm.Print_Titles" localSheetId="8">'Приложение 9'!$3:$5</definedName>
    <definedName name="и">[0]!и</definedName>
    <definedName name="й">[0]!й</definedName>
    <definedName name="йй">[0]!йй</definedName>
    <definedName name="ййй">#REF!</definedName>
    <definedName name="к">[0]!к</definedName>
    <definedName name="кал.эл.эн.">[0]!кал.эл.эн.</definedName>
    <definedName name="ке">[0]!ке</definedName>
    <definedName name="керцр">#REF!</definedName>
    <definedName name="л">[0]!л</definedName>
    <definedName name="лллл">#REF!</definedName>
    <definedName name="м">[0]!м</definedName>
    <definedName name="ммм">#REF!</definedName>
    <definedName name="мым">[0]!мым</definedName>
    <definedName name="_xlnm.Print_Area" localSheetId="0">'Приложение 1'!$A$1:$Q$142</definedName>
    <definedName name="_xlnm.Print_Area" localSheetId="9">'Приложение 10'!$A$1:$P$32</definedName>
    <definedName name="_xlnm.Print_Area" localSheetId="1">'Приложение 2'!$A$1:$P$130</definedName>
    <definedName name="_xlnm.Print_Area" localSheetId="2">'Приложение 3'!$A$1:$P$110</definedName>
    <definedName name="_xlnm.Print_Area" localSheetId="3">'Приложение 4'!$A$1:$P$120</definedName>
    <definedName name="_xlnm.Print_Area" localSheetId="4">'Приложение 5'!$A$1:$P$110</definedName>
    <definedName name="_xlnm.Print_Area" localSheetId="5">'Приложение 6'!$A$1:$P$60</definedName>
    <definedName name="_xlnm.Print_Area" localSheetId="6">'Приложение 7'!$A$1:$P$100</definedName>
    <definedName name="_xlnm.Print_Area" localSheetId="7">'Приложение 8'!$A$1:$P$40</definedName>
    <definedName name="_xlnm.Print_Area" localSheetId="8">'Приложение 9'!$A$1:$P$177</definedName>
    <definedName name="первый">#REF!</definedName>
    <definedName name="ПОКАЗАТЕЛИ_ДОЛГОСР.ПРОГНОЗА">'[8]2002(v2)'!#REF!</definedName>
    <definedName name="прп">#REF!</definedName>
    <definedName name="РЭК.покуп.">[0]!РЭК.покуп.</definedName>
    <definedName name="с">[0]!с</definedName>
    <definedName name="СИЗ">#REF!</definedName>
    <definedName name="СОmpRus">[0]!СОmpRus</definedName>
    <definedName name="сс">[0]!сс</definedName>
    <definedName name="сссс">[0]!сссс</definedName>
    <definedName name="ссы">[0]!ссы</definedName>
    <definedName name="ставка">#REF!</definedName>
    <definedName name="ставка_22">#REF!</definedName>
    <definedName name="т">[0]!т</definedName>
    <definedName name="Таблица_N_2">#REF!</definedName>
    <definedName name="тариф">#REF!</definedName>
    <definedName name="тариф_1">#REF!</definedName>
    <definedName name="тариф_10">#REF!</definedName>
    <definedName name="тариф_11">#REF!</definedName>
    <definedName name="тариф_12">#REF!</definedName>
    <definedName name="тариф_13">#REF!</definedName>
    <definedName name="тариф_14">#REF!</definedName>
    <definedName name="тариф_15">#REF!</definedName>
    <definedName name="тариф_16">#REF!</definedName>
    <definedName name="тариф_19">#REF!</definedName>
    <definedName name="тариф_21">#REF!</definedName>
    <definedName name="тариф_22">#REF!</definedName>
    <definedName name="тариф_23">#REF!</definedName>
    <definedName name="тариф_25">#REF!</definedName>
    <definedName name="тариф_28">#REF!</definedName>
    <definedName name="тариф_29">#REF!</definedName>
    <definedName name="тариф_4">#REF!</definedName>
    <definedName name="тариф_5">#REF!</definedName>
    <definedName name="тариф_6">#REF!</definedName>
    <definedName name="топл.">[0]!топл.</definedName>
    <definedName name="третий">#REF!</definedName>
    <definedName name="у">[0]!у</definedName>
    <definedName name="ф">[0]!ф</definedName>
    <definedName name="ФОТ1">#REF!</definedName>
    <definedName name="х">[0]!х</definedName>
    <definedName name="ц">[0]!ц</definedName>
    <definedName name="цкеркр">#REF!</definedName>
    <definedName name="цу">[0]!цу</definedName>
    <definedName name="четвертый">#REF!</definedName>
    <definedName name="ыв">[0]!ыв</definedName>
    <definedName name="ыыыы">[0]!ыыыы</definedName>
    <definedName name="Э">#REF!</definedName>
    <definedName name="я">[0]!я</definedName>
  </definedNames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B4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из программы</t>
        </r>
      </text>
    </comment>
  </commentList>
</comments>
</file>

<file path=xl/sharedStrings.xml><?xml version="1.0" encoding="utf-8"?>
<sst xmlns="http://schemas.openxmlformats.org/spreadsheetml/2006/main" count="1788" uniqueCount="437">
  <si>
    <t>№ п/п</t>
  </si>
  <si>
    <t>Наименование целевого индикатора</t>
  </si>
  <si>
    <t>Ед. изм.</t>
  </si>
  <si>
    <t>час./день</t>
  </si>
  <si>
    <t>%</t>
  </si>
  <si>
    <t>ед.</t>
  </si>
  <si>
    <t>Индекс замены оборудования</t>
  </si>
  <si>
    <t>Доступность товаров и услуг для потребителей</t>
  </si>
  <si>
    <t>Доля расходов на оплату услуг в совокупном доходе населения</t>
  </si>
  <si>
    <t>Эффективность  деятельности</t>
  </si>
  <si>
    <t>Производительность труда</t>
  </si>
  <si>
    <t>Эффективность использования энергии (энергоемкость производства)</t>
  </si>
  <si>
    <t>Продолжительность (бесперебойность) поставки товаров и услуг</t>
  </si>
  <si>
    <t>Коэффициент защищенности объектов от пожаров</t>
  </si>
  <si>
    <t>час/день</t>
  </si>
  <si>
    <t>Коэффициент заполняемости полигона</t>
  </si>
  <si>
    <t>Доля восстановленных земель, подвергшихся загрязнению в связи с размещением площадок временного размещения отходов, от их общего объема</t>
  </si>
  <si>
    <t>Качество производимых товаров (оказываемых услуг)</t>
  </si>
  <si>
    <t>Наличие контроля качества товаров и услуг</t>
  </si>
  <si>
    <t>Соответствие качества товаров и услуг установленным требованиям</t>
  </si>
  <si>
    <t>Показатели надежности системы</t>
  </si>
  <si>
    <t>Уровень потерь</t>
  </si>
  <si>
    <t>Коэффициент потерь</t>
  </si>
  <si>
    <t>Удельный вес сетей, нуждающихся в замене</t>
  </si>
  <si>
    <t>Уровень загрузки производственных мощностей</t>
  </si>
  <si>
    <t>Доля потребителей в жилых домах, обеспеченных доступом к электроснабжению</t>
  </si>
  <si>
    <t>Доля расходов на оплату услуг электроснабжения в совокупном доходе населения</t>
  </si>
  <si>
    <t>Эффективность деятельности</t>
  </si>
  <si>
    <t>тыс. кВт</t>
  </si>
  <si>
    <t>Система электроснабжения</t>
  </si>
  <si>
    <t>Доступность для потребителей</t>
  </si>
  <si>
    <t>Индекс нового строительства сетей</t>
  </si>
  <si>
    <t>Спрос на услуги электроснабжения</t>
  </si>
  <si>
    <t>Охват потребителей приборами учета</t>
  </si>
  <si>
    <t>Надежность обслуживания систем электроснабжения</t>
  </si>
  <si>
    <t xml:space="preserve">Аварийность системы электроснабжения (количество аварий и повреждений на </t>
  </si>
  <si>
    <t>Повышение эффективности работы систем электроснабжения</t>
  </si>
  <si>
    <t>Фондообеспеченность системы электроснабжения</t>
  </si>
  <si>
    <t>Эффективность потребления  электрической энергии</t>
  </si>
  <si>
    <t xml:space="preserve">Воздействие на окружающую среду </t>
  </si>
  <si>
    <t xml:space="preserve">Объем выбросов </t>
  </si>
  <si>
    <t>Присоединенная нагрузка</t>
  </si>
  <si>
    <t>Величина новых нагрузок</t>
  </si>
  <si>
    <t>Уровень использования производственных мощностей</t>
  </si>
  <si>
    <t>Доля объемом  электрической энергии на обеспечение бюджетных учреждений, расчеты за которую осуществляются с использованием приборов учета</t>
  </si>
  <si>
    <t>ед./км</t>
  </si>
  <si>
    <t>час/чел.</t>
  </si>
  <si>
    <t xml:space="preserve">Перебои в снабжении потребителей </t>
  </si>
  <si>
    <t xml:space="preserve"> час./день</t>
  </si>
  <si>
    <t>Износ коммунальных систем</t>
  </si>
  <si>
    <t>Протяженность сетей, нуждающихся в замене</t>
  </si>
  <si>
    <t>км</t>
  </si>
  <si>
    <t xml:space="preserve"> %</t>
  </si>
  <si>
    <t>Доля ежегодно заменяемых сетей</t>
  </si>
  <si>
    <t>Уровень потерь электрической энергии</t>
  </si>
  <si>
    <t>чел.</t>
  </si>
  <si>
    <t>руб./чел.</t>
  </si>
  <si>
    <t>кВт∙ч/чел./мес.</t>
  </si>
  <si>
    <t xml:space="preserve">Удельное электропотребление населения </t>
  </si>
  <si>
    <t>Система теплоснабжения</t>
  </si>
  <si>
    <t>Показатели спроса на услуги теплоснабжения</t>
  </si>
  <si>
    <t xml:space="preserve">Надежность обслуживания систем теплоснабжения </t>
  </si>
  <si>
    <t>Эффективность потребления  тепловой энергии</t>
  </si>
  <si>
    <t>Объем выбросов</t>
  </si>
  <si>
    <t>Доля потребителей в жилых домах, обеспеченных доступом к теплоснабжению</t>
  </si>
  <si>
    <t>Доля расходов на оплату услуг теплоснабжения в совокупном доходе населения</t>
  </si>
  <si>
    <t>Гкал/ч</t>
  </si>
  <si>
    <t>Количество аварий и повреждений на 1 км сети в год</t>
  </si>
  <si>
    <t>Уровень потерь и неучтенных расходов тепловой энергии</t>
  </si>
  <si>
    <t xml:space="preserve">Ресурсная эффективность теплоснабжения </t>
  </si>
  <si>
    <t>кВт∙ч/Гкал</t>
  </si>
  <si>
    <t xml:space="preserve">Удельный расход электроэнергии </t>
  </si>
  <si>
    <t>Удельный расход топлива</t>
  </si>
  <si>
    <t>кг у.т./Гкал</t>
  </si>
  <si>
    <t>Удельный расход воды</t>
  </si>
  <si>
    <t>Удельное теплопотребления населения</t>
  </si>
  <si>
    <t xml:space="preserve">Показатели качества поставляемых услуг </t>
  </si>
  <si>
    <t>Доля объемом  тепловой энергии на обеспечение бюджетных учреждений, расчеты за которую осуществляются с использованием приборов учета</t>
  </si>
  <si>
    <t>Система газоснабжения</t>
  </si>
  <si>
    <t>Надежность обслуживания систем газоснабжения</t>
  </si>
  <si>
    <t>Ресурсная эффективность газоснабжения</t>
  </si>
  <si>
    <t>Эффективность потребления  газа</t>
  </si>
  <si>
    <t>Доля потребителей в жилых домах, обеспеченных доступом к централизованному газоснабжению</t>
  </si>
  <si>
    <t>Доля расходов на оплату услуг газоснабжения в совокупном доходе населения</t>
  </si>
  <si>
    <t>Доля объемов природного газа, расчеты за который осуществляются с использованием приборов учета</t>
  </si>
  <si>
    <t>Доля объемов природного газа, потребляемого (используемого) в многоквартирных домах, расчеты за который осуществляются с использованием индивидуальных приборов учета</t>
  </si>
  <si>
    <t>Количество аварий и повреждений на  1  км сети в год</t>
  </si>
  <si>
    <t>Удельное потребление газа</t>
  </si>
  <si>
    <r>
      <t>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/Гкал</t>
    </r>
  </si>
  <si>
    <r>
      <t>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/чел./мес.</t>
    </r>
  </si>
  <si>
    <r>
      <t>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/ч</t>
    </r>
  </si>
  <si>
    <t>Соответствие санитарно-эпидемиологическим нормам и правилам эксплуатации объектов, используемых для утилизации (захоронения) ТБО</t>
  </si>
  <si>
    <t>Доля отходов, размещаемых на свалках, полигонах в общем объеме образования отходов</t>
  </si>
  <si>
    <t>Доля отходов, направляемых на использование и обезвреживание, в общем объеме образования отходов</t>
  </si>
  <si>
    <t>Ресурсная эффективность утилизации ТБО</t>
  </si>
  <si>
    <t>Доля отходов, используемых в качестве вторичного сырья в общем объеме образования отходов</t>
  </si>
  <si>
    <r>
      <t xml:space="preserve"> Гкал/м</t>
    </r>
    <r>
      <rPr>
        <vertAlign val="superscript"/>
        <sz val="12"/>
        <color indexed="8"/>
        <rFont val="Times New Roman"/>
        <family val="1"/>
      </rPr>
      <t>2</t>
    </r>
  </si>
  <si>
    <t>Соответствие качества услуг теплоснабжения установленным требованиям</t>
  </si>
  <si>
    <t>Спрос на услуги газоснабжения</t>
  </si>
  <si>
    <t>―</t>
  </si>
  <si>
    <t>т</t>
  </si>
  <si>
    <t>Показатели спроса на услуги</t>
  </si>
  <si>
    <t>т/ч</t>
  </si>
  <si>
    <t>н/д</t>
  </si>
  <si>
    <t>Уровень потерь и неучтенных расходов газа</t>
  </si>
  <si>
    <t>Утилизация (захоронение) ТБО</t>
  </si>
  <si>
    <t>-</t>
  </si>
  <si>
    <t>Надежность (бесперебойность) снабжения потребителей товарами (услугами)</t>
  </si>
  <si>
    <t xml:space="preserve">Удельный вес сетей, нуждающихся в замене </t>
  </si>
  <si>
    <t>Сбалансированность системы водоснабжения</t>
  </si>
  <si>
    <t>Обеспеченность потребления товаров и услуг приборами учета</t>
  </si>
  <si>
    <t>Доля потребителей в жилых домах, обеспеченных доступом к коммунальной инфраструктуре</t>
  </si>
  <si>
    <t xml:space="preserve">Удельное водопотребление </t>
  </si>
  <si>
    <t>Надежность (бесперебойность) снабжения потребителей товарами и услугами</t>
  </si>
  <si>
    <t>Сбалансированность систем водоотведения и очистки сточных вод</t>
  </si>
  <si>
    <t>канализационных насосных станций</t>
  </si>
  <si>
    <t>канализационных очистных сооружений</t>
  </si>
  <si>
    <t>Удельное водоотведение</t>
  </si>
  <si>
    <r>
      <t>Продолжительность (бесперебойность)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поставки товаров и услуг</t>
    </r>
  </si>
  <si>
    <r>
      <t>тыс.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/км</t>
    </r>
  </si>
  <si>
    <r>
      <t>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/чел.</t>
    </r>
  </si>
  <si>
    <r>
      <t>кВт•ч/м</t>
    </r>
    <r>
      <rPr>
        <vertAlign val="superscript"/>
        <sz val="12"/>
        <color indexed="8"/>
        <rFont val="Times New Roman"/>
        <family val="1"/>
      </rPr>
      <t>3</t>
    </r>
  </si>
  <si>
    <r>
      <t>тыс.м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/чел.</t>
    </r>
  </si>
  <si>
    <r>
      <t>тыс.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/чел.</t>
    </r>
  </si>
  <si>
    <t>Приложение 1</t>
  </si>
  <si>
    <t>Целевые показатели</t>
  </si>
  <si>
    <t xml:space="preserve">Целевое значение </t>
  </si>
  <si>
    <t>Наименование инвестиционного проекта, мероприятия</t>
  </si>
  <si>
    <t>Срок исполнения</t>
  </si>
  <si>
    <t>Ответственный исполнитель</t>
  </si>
  <si>
    <t>Источники финансирования, тыс. руб.</t>
  </si>
  <si>
    <t>1</t>
  </si>
  <si>
    <t>Задача 1: Инженерно-техническая оптимизация коммунальных систем</t>
  </si>
  <si>
    <t>1.1</t>
  </si>
  <si>
    <t>Проведение энергетического обследования организаций, осуществляющих производство и транспортировку электрической энергии</t>
  </si>
  <si>
    <t>всего</t>
  </si>
  <si>
    <t>федеральный бюджет</t>
  </si>
  <si>
    <t>бюджет МО</t>
  </si>
  <si>
    <t>внебюджетные источники</t>
  </si>
  <si>
    <t>1.2</t>
  </si>
  <si>
    <t>Инвентаризация бесхозяйных объектов недвижимого имущества, используемых для передачи энергетических ресурсов. Организация постановки объектов на учет в качестве бесхозяйных объектов недвижимого имущества. Признание права муниципальной собственности на бесхозяйные объекты недвижимого имущества</t>
  </si>
  <si>
    <t>1.3</t>
  </si>
  <si>
    <t>Организация управления муниципалитета электрическими сетями и электрическими подстанциями (ТП)</t>
  </si>
  <si>
    <t>Задача 2: Перспективное планирование развития коммунальных систем</t>
  </si>
  <si>
    <t>2.1</t>
  </si>
  <si>
    <t xml:space="preserve">Разработка электронных перспективных схем ресурсоснабжения, приобретение программного комплекса </t>
  </si>
  <si>
    <t>Задача 3: Разработка мероприятий по строительству, комплексной реконструкции и модернизации системы коммунальной инфраструктуры</t>
  </si>
  <si>
    <t>3.1</t>
  </si>
  <si>
    <t>Проект Новое строительство и реконструкция головных объектов электроснабжения</t>
  </si>
  <si>
    <t>3.1.1</t>
  </si>
  <si>
    <t>3.1.1.1</t>
  </si>
  <si>
    <t>3.1.2</t>
  </si>
  <si>
    <t>Реконструкция головных объектов</t>
  </si>
  <si>
    <t>3.1.2.1</t>
  </si>
  <si>
    <t>3.1.2.2</t>
  </si>
  <si>
    <t>3.2</t>
  </si>
  <si>
    <t>3.2.1</t>
  </si>
  <si>
    <t>3.2.2</t>
  </si>
  <si>
    <t>Реконструкция электрических сетей</t>
  </si>
  <si>
    <t>4.1</t>
  </si>
  <si>
    <t>Разработка инвестиционных программ электроснабжающих организаций</t>
  </si>
  <si>
    <t>4.2</t>
  </si>
  <si>
    <t>Разработка технико-экономических обоснований в целях внедрения энергосберегающих технологий для привлечения внебюджетного финансирования</t>
  </si>
  <si>
    <t>ИТОГО по Программе:</t>
  </si>
  <si>
    <t>Источники финансирования</t>
  </si>
  <si>
    <t>Проведение энергетического обследования организаций, осуществляющих производство и транспортировку тепловой энергии</t>
  </si>
  <si>
    <t>ИТОГО по задаче 1</t>
  </si>
  <si>
    <t>Подрядные организации, определенные на конкурсной основе</t>
  </si>
  <si>
    <t>ИТОГО по задаче 2</t>
  </si>
  <si>
    <t>Проект. Новое строительство, реконструкция и техническое перевооружение (головных объектов теплоснабжения) источников тепловой энергии</t>
  </si>
  <si>
    <t>3.1.1.2</t>
  </si>
  <si>
    <t>3.1.1.3</t>
  </si>
  <si>
    <t>Установка автоматизированной информационной системы, осуществляющей оперативный контроль параметров теплоснабжения с полной автоматизацией отпуска и учёта тепловой энергии</t>
  </si>
  <si>
    <t>3.1.1.4</t>
  </si>
  <si>
    <t>Техническое перевооружение источников тепловой энергии</t>
  </si>
  <si>
    <t>Проект. Новое строительство и реконструкция тепловых сетей (линейных объектов теплоснабжения)</t>
  </si>
  <si>
    <t xml:space="preserve">Разработка инвестиционных программ теплоснабжающих организаций </t>
  </si>
  <si>
    <t>Разработка технико-экономических обоснований на внедрение энергосберегающих технологий в целях привлечения внебюджетного финансирования</t>
  </si>
  <si>
    <t>Наименование  инвестиционного проекта, мероприятия</t>
  </si>
  <si>
    <t>Проведение энергетического обследования организаций, осуществляющих производство и (или) транспортировку воды</t>
  </si>
  <si>
    <t>2.2</t>
  </si>
  <si>
    <t>2.3</t>
  </si>
  <si>
    <t>2.4</t>
  </si>
  <si>
    <t>Проект 1. Развитие головных объектов системы водоснабжения</t>
  </si>
  <si>
    <t>3.1.3</t>
  </si>
  <si>
    <t>Проект 3. Реконструкция водопроводных сетей и сооружений</t>
  </si>
  <si>
    <t>3.2.3</t>
  </si>
  <si>
    <t>3.2.4</t>
  </si>
  <si>
    <t>3.2.5</t>
  </si>
  <si>
    <t>ИТОГО по задаче 3</t>
  </si>
  <si>
    <t>Разработка инвестиционных программ организаций в сфере водоснабжения</t>
  </si>
  <si>
    <t>ИТОГО по задаче 4</t>
  </si>
  <si>
    <t>Проведение энергетического обследования организаций, осуществляющих регулируемый вид деятельности</t>
  </si>
  <si>
    <t>Инвентаризация бесхозяйных объектов недвижимого имущества. Организация постановки объектов на учет в качестве бесхозяйных объектов недвижимого имущества. Признание права муниципальной собственности на бесхозяйные объекты недвижимого имущества</t>
  </si>
  <si>
    <t>Проект 1. Строительство и реконструкция сооружений и головных насосных станций системы водоотведения на перспективу</t>
  </si>
  <si>
    <t>3.1.2.</t>
  </si>
  <si>
    <t>3.1.3.</t>
  </si>
  <si>
    <t>Разработка инвестиционных программ организаций в сфере водоотведения</t>
  </si>
  <si>
    <t>2</t>
  </si>
  <si>
    <t>3</t>
  </si>
  <si>
    <t>4</t>
  </si>
  <si>
    <t>5</t>
  </si>
  <si>
    <t>Проведение энергетического аудита организации, осуществляющей регулируемый вид деятельности</t>
  </si>
  <si>
    <t>Проект. Новое строительство сетей газоснабжения (линейные объекты газоснабжения)</t>
  </si>
  <si>
    <t>2019-2020</t>
  </si>
  <si>
    <t>Разработка инвестиционной программы газоснабжающей организации</t>
  </si>
  <si>
    <t>ИТОГО по Программе</t>
  </si>
  <si>
    <t>Итого по задаче 1</t>
  </si>
  <si>
    <t>Разработка схемы санитарной очистки территорий</t>
  </si>
  <si>
    <t>Итого по задаче 2</t>
  </si>
  <si>
    <t xml:space="preserve">Разработка и реализация проектов ликвидации объектов накопленного экологического ущерба и реабилитации загрязненных территорий </t>
  </si>
  <si>
    <t>Ликвидация несанкционированных свалок</t>
  </si>
  <si>
    <t>Итого по задаче 3</t>
  </si>
  <si>
    <t>Разработка нормативно-правового обеспечения</t>
  </si>
  <si>
    <t>Итого по задаче 4</t>
  </si>
  <si>
    <t>Задача 5: Обеспечение сбалансированности интересов субъектов коммунальной инфраструктуры и потребителей</t>
  </si>
  <si>
    <t>5.1</t>
  </si>
  <si>
    <t>Формирование экологической культуры населения через систему экологического образования, просвещения, СМИ</t>
  </si>
  <si>
    <t>Итого по задаче 5</t>
  </si>
  <si>
    <t>Итого по Программе</t>
  </si>
  <si>
    <t>Инвестиционный проект по созданию ЕМБИР</t>
  </si>
  <si>
    <t>Проект 1. Создание Единой муниципальной базы информационных ресурсов (ЕМБИР)</t>
  </si>
  <si>
    <t xml:space="preserve">Создание ЕМБИР, с  поэтапным внедрением структурных элементов (электронные регистры, кадастры, реестры 
и документы, содержащие сведения об организации электро-, тепло-, газо-, водоснабжения населения и водоотведения, утилизации ТБО в муниципальном образовании, а также сведения о потребителях энергоресурсов)
</t>
  </si>
  <si>
    <t>Проект: Мероприятия по энергосбережению и повышению энергетической эффективности жилищного фонда</t>
  </si>
  <si>
    <t>Разработка форм мониторингов, установление целевых показателей повышения энергоэффективности использования энергетических ресурсов в муниципальном образовании</t>
  </si>
  <si>
    <t>Сбор информации об энергопотреблении жилых домов</t>
  </si>
  <si>
    <t>Разработка технико-экономических обоснований на внедрение энергосберегающих мероприятий</t>
  </si>
  <si>
    <t>Организация проведения энергетических обследований</t>
  </si>
  <si>
    <t>Разработка мероприятий содействующих привлечению частных инвестиций, в том числе в рамках реализации энергосервисных договоров</t>
  </si>
  <si>
    <t>Регулярное информирование жителей о состоянии системы отопления, нерациональном использовании, о состоянии электропотребления и способах экономии</t>
  </si>
  <si>
    <t>Пропаганда применения энергоэффективной бытовой техники класса А, А+, А++</t>
  </si>
  <si>
    <t>Мероприятия по повышению энергетической эффективности систем освещения, включая мероприятия по установке датчиков движения и степени освещенности</t>
  </si>
  <si>
    <t>Замена ламп накаливания в подъездах на люминисцентные энергосберегающие светильники</t>
  </si>
  <si>
    <t>Восстановление/внедрение циркуляционных систем горячего водоснабжения, проведение гидравлической регулировки, автоматической/ручной балансировки распределительных систем отопления и стояков</t>
  </si>
  <si>
    <t>Перекладка электрических сетей для снижения потерь электрической энергии</t>
  </si>
  <si>
    <t>Проект. Мероприятия по энергосбережению в бюджетных учреждениях и повышению энергетической эффективности этих учреждений</t>
  </si>
  <si>
    <t>Проведение энергетических обследований зданий, строений, сооружений (далее – здания, строения, сооружения), сбор и анализ информации об энергопотреблении зданий, строений, сооружений, в том числе их ранжирование по удельному энергопотреблению и очередности проведения мероприятий по энергосбережению</t>
  </si>
  <si>
    <t>Содействие заключению энергосервисных договоров и привлечению частных инвестиций в целях их реализации</t>
  </si>
  <si>
    <t>Создание системы контроля и мониторинга за реализацией энергосервисных контрактов</t>
  </si>
  <si>
    <t>Повышение тепловой защиты зданий, строений, сооружений при капитальном ремонте, утепление зданий, строений, сооружений</t>
  </si>
  <si>
    <t>Перекладка  электрических сетей для снижения потерь электрической энергии в зданиях, строениях, сооружениях</t>
  </si>
  <si>
    <t>Автоматизация  потребления тепловой энергии зданиями, строениями, сооружениями</t>
  </si>
  <si>
    <t>Тепловая изоляция трубопроводов и оборудования, разводящих трубопроводов отопления и горячего водоснабжения в зданиях, строениях, сооружениях</t>
  </si>
  <si>
    <t>Повышение энергетической эффективности систем освещения зданий, строений, сооружений</t>
  </si>
  <si>
    <t>Закупка энергопотребляющего оборудования высоких классов энергетической эффективности</t>
  </si>
  <si>
    <t>Проект. Мероприятия по энергосбережению объектов наружного освещения</t>
  </si>
  <si>
    <t>Внедрение АСУ (автоматической системы управления) наружным освещением с введением ночного режима работы наружного освещения</t>
  </si>
  <si>
    <t xml:space="preserve">Программа инвестиционных проектов по оснащению приборами учета </t>
  </si>
  <si>
    <t>Проект: Установка приборов учета в бюджетных организациях</t>
  </si>
  <si>
    <t>Проект: Установка приборов учета (прочие потребители)</t>
  </si>
  <si>
    <t>Установка приборов учета потребления тепловой энергии</t>
  </si>
  <si>
    <t>Задача 5. Обеспечение сбалансированности интересов субъектов коммунальной инфраструктуры и потребителей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</si>
  <si>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</si>
  <si>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</si>
  <si>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</si>
  <si>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</si>
  <si>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</si>
  <si>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</si>
  <si>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</si>
  <si>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</si>
  <si>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</si>
  <si>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</si>
  <si>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</si>
  <si>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</si>
  <si>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</si>
  <si>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</si>
  <si>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</si>
  <si>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</si>
  <si>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</si>
  <si>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</si>
  <si>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</si>
  <si>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</si>
  <si>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</si>
  <si>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</si>
  <si>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</si>
  <si>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</si>
  <si>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</si>
  <si>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</si>
  <si>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</si>
  <si>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</si>
  <si>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</si>
  <si>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</si>
  <si>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5.3</t>
  </si>
  <si>
    <t>5.3.1</t>
  </si>
  <si>
    <t>Приложение 2</t>
  </si>
  <si>
    <t>Приложение 3</t>
  </si>
  <si>
    <t>Приложение 4</t>
  </si>
  <si>
    <t>Приложение 5</t>
  </si>
  <si>
    <t>Приложение 6</t>
  </si>
  <si>
    <t xml:space="preserve">Программа инвестиционных проектов в сфере захоронении (утилизации) ТБО, КГО и других отходов </t>
  </si>
  <si>
    <t>Приложение 7</t>
  </si>
  <si>
    <t>Приложение 8</t>
  </si>
  <si>
    <t>Приложение 9</t>
  </si>
  <si>
    <t>Приложение 10</t>
  </si>
  <si>
    <t>Уровень загрузки производственных мощностей:</t>
  </si>
  <si>
    <t>Система вводоснабжения</t>
  </si>
  <si>
    <t>Система водоотведения и очистки сточных вод</t>
  </si>
  <si>
    <t>Оборудование мест санкционированного сбора бытовых и крупногабаритных отходов</t>
  </si>
  <si>
    <t>ИТОГО по Задаче 1</t>
  </si>
  <si>
    <t>ИТОГО по Задаче 2</t>
  </si>
  <si>
    <t xml:space="preserve">Замена трансформаторов, исчерпавших нормативный срок эксплуатации
</t>
  </si>
  <si>
    <t>Замена КЛ-0,4 кВ</t>
  </si>
  <si>
    <t>Замена КЛ-6 кВ</t>
  </si>
  <si>
    <t>Замена ЛЭП, исчерпавших ресурс</t>
  </si>
  <si>
    <t>ИТОГО по Задаче 3</t>
  </si>
  <si>
    <t>ИТОГО по Задаче 4</t>
  </si>
  <si>
    <t xml:space="preserve">ВСЕГО
</t>
  </si>
  <si>
    <t>Установка приборов учета, контроля и защиты оборудования котельной, отвечающих современным требованиям: регуляторы Р воды, расходомеры, и т. д.</t>
  </si>
  <si>
    <t xml:space="preserve">Установка частотных преобразователей на дымососы и вентиляторы на котельных </t>
  </si>
  <si>
    <t xml:space="preserve">Монтаж частотных преобразователей на сетевых, подпилочных насосах котельных </t>
  </si>
  <si>
    <t>Новое строительство тепловых сетей, (адресная привязка), км</t>
  </si>
  <si>
    <t>Задача 2: Перспективное планирование развития систем коммунальной инфраструктуры</t>
  </si>
  <si>
    <t>3.1.1.5</t>
  </si>
  <si>
    <t>Разработка перспективных схем ресурсоснабжения (по системе газоснабжения)</t>
  </si>
  <si>
    <t>Проект. Реконструкция сетей газоснабжения (линейные объекты газоснабжения)</t>
  </si>
  <si>
    <t>1 этап</t>
  </si>
  <si>
    <t>2,3 этапы</t>
  </si>
  <si>
    <t>2014-2015</t>
  </si>
  <si>
    <t>2016-2017</t>
  </si>
  <si>
    <t>2018-2019</t>
  </si>
  <si>
    <t>2022-2023</t>
  </si>
  <si>
    <t>Доля объемов электрической энергии, расчеты за которую осуществляются с использованием приборов учета</t>
  </si>
  <si>
    <t>Доля объемов электрической энергии, потребляемой объектами, расчеты за которую осуществляются с использованием приборов учета, в общем объеме ЭЭ</t>
  </si>
  <si>
    <t>Численность работающих на 100 обслуживаемых жителей</t>
  </si>
  <si>
    <t>Доля объемов тепловой энергии, расчеты за которую осуществляются с использованием приборов учета</t>
  </si>
  <si>
    <t>Доля объемов тепловой энергии, потребляемой, расчеты за которую осуществляются с использованием приборов учета, в общем объеме ТЭ</t>
  </si>
  <si>
    <t>Потребление газа</t>
  </si>
  <si>
    <t>т.у.т</t>
  </si>
  <si>
    <t>Сумма и источники финансирования, руб.</t>
  </si>
  <si>
    <t>2014-2030</t>
  </si>
  <si>
    <t>2020-2021</t>
  </si>
  <si>
    <t>2024-2025</t>
  </si>
  <si>
    <t>2026-2027</t>
  </si>
  <si>
    <t xml:space="preserve"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муниципальных образований </t>
  </si>
  <si>
    <t>ОАО "Кубаньэнерго"</t>
  </si>
  <si>
    <t>краевой бюджет</t>
  </si>
  <si>
    <t>2015-2023</t>
  </si>
  <si>
    <t>Администрация</t>
  </si>
  <si>
    <t>2021-2023</t>
  </si>
  <si>
    <t>2021-2030</t>
  </si>
  <si>
    <t xml:space="preserve">Замена трансформаторов </t>
  </si>
  <si>
    <t>2021-2026</t>
  </si>
  <si>
    <t>Замена оборудования 
трансформаторных подстанций</t>
  </si>
  <si>
    <t>Замена трансформаторов с истекшим сроком службы</t>
  </si>
  <si>
    <t>2021-2024</t>
  </si>
  <si>
    <t>Строительство модульной ТП</t>
  </si>
  <si>
    <t xml:space="preserve">Реконструкция сетей </t>
  </si>
  <si>
    <t>2023-2030</t>
  </si>
  <si>
    <t>Реконструкция сетей 6 кВ</t>
  </si>
  <si>
    <t>Задача 4: Повышение инвестиционной привлекательности коммунальной инфраструктуры муниципальных образований</t>
  </si>
  <si>
    <t>Цель: Обеспечение надежности, качества и эффективности работы коммунального комплекса в соответствии с планируемыми потребностями развития муниципальных образований н</t>
  </si>
  <si>
    <t>2016, 2017</t>
  </si>
  <si>
    <t>МУП "Тепловые сети"</t>
  </si>
  <si>
    <t>2015-2019</t>
  </si>
  <si>
    <t>Строительство источников тепловой энергии</t>
  </si>
  <si>
    <t xml:space="preserve">Внедрение схемы утилизации тепла непрерывной продувки котельных агрегатов на котельной </t>
  </si>
  <si>
    <t>2023-2025</t>
  </si>
  <si>
    <t>2024-2029</t>
  </si>
  <si>
    <t>2022-2024</t>
  </si>
  <si>
    <t>2024-2026</t>
  </si>
  <si>
    <t>Строительство тепловых сетей</t>
  </si>
  <si>
    <t>2015-2030</t>
  </si>
  <si>
    <t>МУП "Водоканал"</t>
  </si>
  <si>
    <t>Подготовка проектно-сметной документации по реконструкции и развитию действующих систем водоснабжения</t>
  </si>
  <si>
    <t xml:space="preserve">Разработка перспективной схемы водоснабжения </t>
  </si>
  <si>
    <t xml:space="preserve">Разработка проекта санитарно-защитных зон объектов системы водоснабжения </t>
  </si>
  <si>
    <t>Разработка проектно-сметной документации на строительство водоочистных сооружений</t>
  </si>
  <si>
    <t>Строительство водоочистных сооружений</t>
  </si>
  <si>
    <t>Строительство дополнительных ВНС</t>
  </si>
  <si>
    <t>2021-2028</t>
  </si>
  <si>
    <t xml:space="preserve">Строительство водовода </t>
  </si>
  <si>
    <t>Строительство уличной водопроводной сети</t>
  </si>
  <si>
    <t xml:space="preserve">Строительство внутриквартальных и внутридворовых сетей водоснабжения </t>
  </si>
  <si>
    <t xml:space="preserve">Строительство внутриквартальных и внутридворовых сетей </t>
  </si>
  <si>
    <t xml:space="preserve">Задача 4: Повышение инвестиционной привлекательности коммунальной инфраструктуры муниципальных образований </t>
  </si>
  <si>
    <t>Администрация СП</t>
  </si>
  <si>
    <t xml:space="preserve">Разработка проектно-сметной документации на строительство и реконструкцию канализационных сетей и сооружений </t>
  </si>
  <si>
    <t>Разработка электронной  перспективной схемы водоотведения, приобретение программного комплекса</t>
  </si>
  <si>
    <t>2021-2025</t>
  </si>
  <si>
    <t xml:space="preserve">Внедрение технологии УФ-облучения для обеззараживания сточных вод на очистных сооружениях </t>
  </si>
  <si>
    <t xml:space="preserve">Строительство КНС </t>
  </si>
  <si>
    <t xml:space="preserve">Строительство КОС/ЛОС </t>
  </si>
  <si>
    <t>Проект 3. Строительство и модернизация линейных объектов водоотведения</t>
  </si>
  <si>
    <t>Строительство главного коллектора</t>
  </si>
  <si>
    <t xml:space="preserve">Строительство уличной сети канализации </t>
  </si>
  <si>
    <t>2021-2027</t>
  </si>
  <si>
    <t>Строительство  внутриквартальной и внутридворовой сети канализации</t>
  </si>
  <si>
    <t>Строительство внутриквартальной и внутридворовой сети канализации, dу.ср=150 мм</t>
  </si>
  <si>
    <t>202-2027</t>
  </si>
  <si>
    <t>ОАО "Крыловскаярайгаз"</t>
  </si>
  <si>
    <t xml:space="preserve">Администрация </t>
  </si>
  <si>
    <t xml:space="preserve">Заключение соглашения о межмуниципальном сотрудничестве по строительству полигона ТБО и ПО </t>
  </si>
  <si>
    <t>2021-2022</t>
  </si>
  <si>
    <t xml:space="preserve">Внедрение проектных решений, оптимизирующих систему обращения с отходами на территории муниципального образования </t>
  </si>
  <si>
    <t>подрядные организации, определенные на конкурсной основе</t>
  </si>
  <si>
    <t>Разработка муниципальной целевой программы "Охрана окружающей среды"</t>
  </si>
  <si>
    <t>Разработка перспективных схем по обращению с ТБО, приобретение программного комплекса</t>
  </si>
  <si>
    <t>Очистка земель на территории сельского поселения, используемых в качестве несанкционированных свалок. Рекультивация существующих свалок</t>
  </si>
  <si>
    <t>Администрация сельского поселения</t>
  </si>
  <si>
    <t xml:space="preserve">Цель: Обеспечение надежности, качества и эффективности работы коммунального комплекса в соответствии с планируемыми потребностями развития </t>
  </si>
  <si>
    <t xml:space="preserve">Проект: Установка приборов учета в </t>
  </si>
  <si>
    <t>2014-2021</t>
  </si>
  <si>
    <t xml:space="preserve">Установка приборов учета потребления тепловой энергии </t>
  </si>
  <si>
    <t xml:space="preserve">Установка приборов учета потребления </t>
  </si>
  <si>
    <t>Установка приборов учета потребления холодной воды</t>
  </si>
  <si>
    <t>2015-2021</t>
  </si>
  <si>
    <t>2015-2016</t>
  </si>
  <si>
    <t xml:space="preserve">Замена и установка приборов учета потребления тепловой энергии, холодной воды, электрической энергии </t>
  </si>
  <si>
    <t>2015--2017</t>
  </si>
  <si>
    <t>2014-2018</t>
  </si>
  <si>
    <t>Программа инвестиционных проектов по реализации энергосберегающих мероприятий</t>
  </si>
  <si>
    <t xml:space="preserve">Рабочая группа Администрации </t>
  </si>
  <si>
    <t xml:space="preserve">Администрация  </t>
  </si>
  <si>
    <t>Анализ (ранжирование зданий, строений, сооружений по уровню энергоэффективности)</t>
  </si>
  <si>
    <t>Выявление объектов, требующих реализации первочередных мер по повышению энергоэффективности</t>
  </si>
  <si>
    <t>подрядные организации</t>
  </si>
  <si>
    <t xml:space="preserve">Оценка потенциала энергосбережения </t>
  </si>
  <si>
    <t xml:space="preserve">Обеспечение реализации мероприятий по повышению энергетической эффективности при проведении капитального ремонта </t>
  </si>
  <si>
    <t>Утепление зданий, строений, сооружений и площади мест общего пользования, не подлежащих капитальному ремонту, а также внедрение систем регулирования потребления энергетических ресурсов</t>
  </si>
  <si>
    <t xml:space="preserve">Теплоизоляция труб </t>
  </si>
  <si>
    <t>Размещение на фасадах объектов, строений, сооружений указателей классов их энергетической эффективности</t>
  </si>
  <si>
    <t xml:space="preserve">Восстановление/внедрение циркуляционных систем </t>
  </si>
  <si>
    <t xml:space="preserve">Министерство энергетики и жилищно-коммунального хозяйства </t>
  </si>
  <si>
    <t>Программа инвестиционных проектов в электроснабжении МО Кугоейское СП</t>
  </si>
  <si>
    <t>Программа инвестиционных проектов в теплоснабжении МО Кугоейское СП</t>
  </si>
  <si>
    <t>Разработка перспективной схемы теплоснабжения МО Кугоейское СП</t>
  </si>
  <si>
    <t>Программа инвестиционных проектов в водоснабжении МО Кугоейское СП</t>
  </si>
  <si>
    <t>Строительство  ВНС I подъема</t>
  </si>
  <si>
    <t>Программа инвестиционных проектов в водоотведении МО Кугоейское СП</t>
  </si>
  <si>
    <t>Программа инвестиционных проектов в газоснабжении МО Кугоейское СП</t>
  </si>
  <si>
    <t>Строительство газопровода</t>
  </si>
  <si>
    <t xml:space="preserve">Строительство газопроводов </t>
  </si>
  <si>
    <t>Рабочая группа Администрации</t>
  </si>
  <si>
    <t>Разработка и утверждение Положения о ЕМБИР МО Кугоейское СП, определяющего порядок создания и функционирования ЕМБИР</t>
  </si>
  <si>
    <t>Разработка и утверждение нормативно-правового акта МО Кугоейское СП, устанавливающего разграничение и административное закрепление за конкретными субъектами муниципального образования ответственности за ведение основных компонентов ЕМБИР (кадастры, регистры, реестры, классификаторы, справочники)</t>
  </si>
  <si>
    <t xml:space="preserve">Задача 4: Повышение инвестиционной привлекательности коммунальной инфраструктуры </t>
  </si>
  <si>
    <t>3.1.1.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</si>
</sst>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_-;\-* #,##0.00_-;_-* &quot;-&quot;??_-;_-@_-"/>
    <numFmt numFmtId="167" formatCode="&quot;$&quot;#,##0_);[Red]\(&quot;$&quot;#,##0\)"/>
    <numFmt numFmtId="168" formatCode="_(* #,##0_);_(* \(#,##0\);_(* &quot; - &quot;_);_(@_)"/>
    <numFmt numFmtId="169" formatCode="_(* #,##0_);_(* \(#,##0\);_(* &quot;-&quot;_);_(@_)"/>
    <numFmt numFmtId="170" formatCode="#,##0;\(#,##0\);&quot;-&quot;"/>
    <numFmt numFmtId="171" formatCode="General_)"/>
    <numFmt numFmtId="172" formatCode="#,##0.0"/>
    <numFmt numFmtId="173" formatCode="_-* #,##0.00\ _€_-;\-* #,##0.00\ _€_-;_-* &quot;-&quot;??\ _€_-;_-@_-"/>
    <numFmt numFmtId="174" formatCode="_(* #,##0.00_);_(* \(#,##0.00\);_(* &quot;-&quot;??_);_(@_)"/>
    <numFmt numFmtId="175" formatCode="_-* #,##0.00_р_._-;\-* #,##0.0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  <numFmt numFmtId="182" formatCode="d/m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sz val="8"/>
      <name val="Helv"/>
      <family val="0"/>
    </font>
    <font>
      <sz val="8"/>
      <name val="Arial"/>
      <family val="2"/>
    </font>
    <font>
      <b/>
      <sz val="8"/>
      <name val="Helv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name val="Times New Roman CYR"/>
      <family val="0"/>
    </font>
    <font>
      <sz val="10"/>
      <name val="NTHarmonica"/>
      <family val="0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>
        <color rgb="FF000000"/>
      </left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4" fillId="0" borderId="0">
      <alignment vertical="center"/>
      <protection locked="0"/>
    </xf>
    <xf numFmtId="166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ill="0" applyBorder="0">
      <alignment horizontal="right" vertical="top"/>
      <protection/>
    </xf>
    <xf numFmtId="0" fontId="8" fillId="0" borderId="0">
      <alignment horizontal="center" wrapText="1"/>
      <protection/>
    </xf>
    <xf numFmtId="169" fontId="7" fillId="0" borderId="0" applyFill="0" applyBorder="0" applyAlignment="0" applyProtection="0"/>
    <xf numFmtId="170" fontId="9" fillId="0" borderId="0">
      <alignment/>
      <protection/>
    </xf>
    <xf numFmtId="0" fontId="7" fillId="0" borderId="0" applyFill="0" applyBorder="0">
      <alignment horizontal="left" vertical="top"/>
      <protection/>
    </xf>
    <xf numFmtId="0" fontId="3" fillId="0" borderId="0">
      <alignment/>
      <protection/>
    </xf>
    <xf numFmtId="0" fontId="10" fillId="0" borderId="0">
      <alignment/>
      <protection/>
    </xf>
    <xf numFmtId="9" fontId="11" fillId="0" borderId="0" applyFill="0" applyBorder="0" applyAlignment="0" applyProtection="0"/>
    <xf numFmtId="0" fontId="10" fillId="0" borderId="0" applyNumberFormat="0">
      <alignment horizontal="left"/>
      <protection/>
    </xf>
    <xf numFmtId="0" fontId="4" fillId="0" borderId="0">
      <alignment vertical="center"/>
      <protection locked="0"/>
    </xf>
    <xf numFmtId="0" fontId="12" fillId="0" borderId="1">
      <alignment horizontal="center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71" fontId="13" fillId="0" borderId="2">
      <alignment/>
      <protection locked="0"/>
    </xf>
    <xf numFmtId="0" fontId="55" fillId="26" borderId="3" applyNumberFormat="0" applyAlignment="0" applyProtection="0"/>
    <xf numFmtId="0" fontId="56" fillId="27" borderId="4" applyNumberFormat="0" applyAlignment="0" applyProtection="0"/>
    <xf numFmtId="0" fontId="57" fillId="27" borderId="3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 applyBorder="0">
      <alignment horizontal="center" vertical="center" wrapText="1"/>
      <protection/>
    </xf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14" fillId="0" borderId="0" applyBorder="0">
      <alignment horizontal="center" vertical="center" wrapText="1"/>
      <protection/>
    </xf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16" fillId="0" borderId="9" applyBorder="0">
      <alignment horizontal="center" vertical="center" wrapText="1"/>
      <protection/>
    </xf>
    <xf numFmtId="0" fontId="16" fillId="0" borderId="0" applyBorder="0">
      <alignment horizontal="center" vertical="center" wrapText="1"/>
      <protection/>
    </xf>
    <xf numFmtId="171" fontId="17" fillId="28" borderId="2">
      <alignment/>
      <protection/>
    </xf>
    <xf numFmtId="4" fontId="18" fillId="29" borderId="10" applyBorder="0">
      <alignment horizontal="right"/>
      <protection/>
    </xf>
    <xf numFmtId="4" fontId="18" fillId="30" borderId="0" applyBorder="0">
      <alignment horizontal="right"/>
      <protection/>
    </xf>
    <xf numFmtId="0" fontId="62" fillId="0" borderId="11" applyNumberFormat="0" applyFill="0" applyAlignment="0" applyProtection="0"/>
    <xf numFmtId="0" fontId="63" fillId="31" borderId="12" applyNumberFormat="0" applyAlignment="0" applyProtection="0"/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19" fillId="32" borderId="0" applyFill="0">
      <alignment wrapText="1"/>
      <protection/>
    </xf>
    <xf numFmtId="0" fontId="64" fillId="0" borderId="0" applyNumberFormat="0" applyFill="0" applyBorder="0" applyAlignment="0" applyProtection="0"/>
    <xf numFmtId="0" fontId="65" fillId="3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" fontId="5" fillId="0" borderId="0">
      <alignment vertical="center"/>
      <protection/>
    </xf>
    <xf numFmtId="0" fontId="13" fillId="0" borderId="0">
      <alignment/>
      <protection/>
    </xf>
    <xf numFmtId="0" fontId="23" fillId="0" borderId="0">
      <alignment/>
      <protection/>
    </xf>
    <xf numFmtId="0" fontId="66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ill="0" applyBorder="0" applyAlignment="0" applyProtection="0"/>
    <xf numFmtId="0" fontId="68" fillId="0" borderId="14" applyNumberFormat="0" applyFill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69" fillId="0" borderId="0" applyNumberFormat="0" applyFill="0" applyBorder="0" applyAlignment="0" applyProtection="0"/>
    <xf numFmtId="49" fontId="19" fillId="0" borderId="0">
      <alignment horizontal="center"/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3" fillId="0" borderId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18" fillId="32" borderId="0" applyBorder="0">
      <alignment horizontal="right"/>
      <protection/>
    </xf>
    <xf numFmtId="4" fontId="18" fillId="36" borderId="0" applyBorder="0">
      <alignment horizontal="right"/>
      <protection/>
    </xf>
    <xf numFmtId="4" fontId="18" fillId="32" borderId="0" applyBorder="0">
      <alignment horizontal="right"/>
      <protection/>
    </xf>
    <xf numFmtId="4" fontId="18" fillId="37" borderId="0" applyBorder="0">
      <alignment horizontal="right"/>
      <protection/>
    </xf>
    <xf numFmtId="4" fontId="18" fillId="32" borderId="10" applyFont="0" applyBorder="0">
      <alignment horizontal="right"/>
      <protection/>
    </xf>
    <xf numFmtId="0" fontId="70" fillId="38" borderId="0" applyNumberFormat="0" applyBorder="0" applyAlignment="0" applyProtection="0"/>
  </cellStyleXfs>
  <cellXfs count="523">
    <xf numFmtId="0" fontId="0" fillId="0" borderId="0" xfId="0" applyFont="1" applyAlignment="1">
      <alignment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164" fontId="71" fillId="0" borderId="10" xfId="0" applyNumberFormat="1" applyFont="1" applyBorder="1" applyAlignment="1">
      <alignment vertical="center"/>
    </xf>
    <xf numFmtId="164" fontId="71" fillId="0" borderId="10" xfId="0" applyNumberFormat="1" applyFont="1" applyFill="1" applyBorder="1" applyAlignment="1">
      <alignment horizontal="center" vertical="center"/>
    </xf>
    <xf numFmtId="164" fontId="71" fillId="0" borderId="10" xfId="0" applyNumberFormat="1" applyFont="1" applyBorder="1" applyAlignment="1">
      <alignment horizontal="center" vertical="center"/>
    </xf>
    <xf numFmtId="164" fontId="71" fillId="0" borderId="10" xfId="0" applyNumberFormat="1" applyFont="1" applyBorder="1" applyAlignment="1">
      <alignment vertical="center" wrapText="1"/>
    </xf>
    <xf numFmtId="164" fontId="72" fillId="0" borderId="10" xfId="0" applyNumberFormat="1" applyFont="1" applyBorder="1" applyAlignment="1">
      <alignment vertical="center" wrapText="1"/>
    </xf>
    <xf numFmtId="164" fontId="71" fillId="39" borderId="10" xfId="0" applyNumberFormat="1" applyFont="1" applyFill="1" applyBorder="1" applyAlignment="1">
      <alignment horizontal="center" vertical="center" wrapText="1"/>
    </xf>
    <xf numFmtId="164" fontId="71" fillId="0" borderId="10" xfId="0" applyNumberFormat="1" applyFont="1" applyFill="1" applyBorder="1" applyAlignment="1">
      <alignment vertical="center"/>
    </xf>
    <xf numFmtId="0" fontId="71" fillId="0" borderId="0" xfId="0" applyFont="1" applyAlignment="1">
      <alignment horizontal="center" vertical="center"/>
    </xf>
    <xf numFmtId="164" fontId="71" fillId="0" borderId="10" xfId="0" applyNumberFormat="1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1" fontId="71" fillId="0" borderId="10" xfId="0" applyNumberFormat="1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2" fillId="39" borderId="10" xfId="0" applyFont="1" applyFill="1" applyBorder="1" applyAlignment="1">
      <alignment horizontal="center" vertical="center" wrapText="1"/>
    </xf>
    <xf numFmtId="0" fontId="71" fillId="39" borderId="10" xfId="0" applyFont="1" applyFill="1" applyBorder="1" applyAlignment="1">
      <alignment horizontal="center" vertical="center" wrapText="1"/>
    </xf>
    <xf numFmtId="2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2" fillId="39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164" fontId="71" fillId="0" borderId="10" xfId="0" applyNumberFormat="1" applyFont="1" applyBorder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center" wrapText="1"/>
    </xf>
    <xf numFmtId="172" fontId="71" fillId="0" borderId="15" xfId="0" applyNumberFormat="1" applyFont="1" applyFill="1" applyBorder="1" applyAlignment="1">
      <alignment horizontal="center" vertical="center" wrapText="1"/>
    </xf>
    <xf numFmtId="172" fontId="71" fillId="0" borderId="10" xfId="0" applyNumberFormat="1" applyFont="1" applyBorder="1" applyAlignment="1">
      <alignment horizontal="center" vertical="center" wrapText="1"/>
    </xf>
    <xf numFmtId="172" fontId="71" fillId="0" borderId="15" xfId="0" applyNumberFormat="1" applyFont="1" applyBorder="1" applyAlignment="1">
      <alignment horizontal="center" vertical="center" wrapText="1"/>
    </xf>
    <xf numFmtId="2" fontId="71" fillId="39" borderId="10" xfId="0" applyNumberFormat="1" applyFont="1" applyFill="1" applyBorder="1" applyAlignment="1">
      <alignment horizontal="center" vertical="center" wrapText="1"/>
    </xf>
    <xf numFmtId="164" fontId="72" fillId="39" borderId="10" xfId="0" applyNumberFormat="1" applyFont="1" applyFill="1" applyBorder="1" applyAlignment="1">
      <alignment horizontal="center" vertical="center" wrapText="1"/>
    </xf>
    <xf numFmtId="164" fontId="72" fillId="39" borderId="16" xfId="0" applyNumberFormat="1" applyFont="1" applyFill="1" applyBorder="1" applyAlignment="1">
      <alignment horizontal="center" vertical="center" wrapText="1"/>
    </xf>
    <xf numFmtId="164" fontId="71" fillId="39" borderId="15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" fontId="71" fillId="0" borderId="10" xfId="0" applyNumberFormat="1" applyFont="1" applyFill="1" applyBorder="1" applyAlignment="1">
      <alignment horizontal="center" vertical="center"/>
    </xf>
    <xf numFmtId="2" fontId="71" fillId="0" borderId="10" xfId="0" applyNumberFormat="1" applyFont="1" applyFill="1" applyBorder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center" wrapText="1"/>
    </xf>
    <xf numFmtId="2" fontId="71" fillId="0" borderId="15" xfId="0" applyNumberFormat="1" applyFont="1" applyFill="1" applyBorder="1" applyAlignment="1">
      <alignment horizontal="center" vertical="center" wrapText="1"/>
    </xf>
    <xf numFmtId="164" fontId="71" fillId="40" borderId="10" xfId="0" applyNumberFormat="1" applyFont="1" applyFill="1" applyBorder="1" applyAlignment="1">
      <alignment horizontal="center" vertical="center" wrapText="1"/>
    </xf>
    <xf numFmtId="164" fontId="71" fillId="40" borderId="15" xfId="0" applyNumberFormat="1" applyFont="1" applyFill="1" applyBorder="1" applyAlignment="1">
      <alignment horizontal="center" vertical="center" wrapText="1"/>
    </xf>
    <xf numFmtId="164" fontId="71" fillId="0" borderId="15" xfId="0" applyNumberFormat="1" applyFont="1" applyFill="1" applyBorder="1" applyAlignment="1">
      <alignment horizontal="center" vertical="center" wrapText="1"/>
    </xf>
    <xf numFmtId="165" fontId="71" fillId="40" borderId="10" xfId="0" applyNumberFormat="1" applyFont="1" applyFill="1" applyBorder="1" applyAlignment="1">
      <alignment horizontal="center" vertical="center" wrapText="1"/>
    </xf>
    <xf numFmtId="165" fontId="71" fillId="0" borderId="10" xfId="0" applyNumberFormat="1" applyFont="1" applyFill="1" applyBorder="1" applyAlignment="1">
      <alignment horizontal="center" vertical="center" wrapText="1"/>
    </xf>
    <xf numFmtId="2" fontId="71" fillId="39" borderId="17" xfId="0" applyNumberFormat="1" applyFont="1" applyFill="1" applyBorder="1" applyAlignment="1">
      <alignment horizontal="center" vertical="center" wrapText="1"/>
    </xf>
    <xf numFmtId="2" fontId="71" fillId="39" borderId="18" xfId="0" applyNumberFormat="1" applyFont="1" applyFill="1" applyBorder="1" applyAlignment="1">
      <alignment horizontal="center" vertical="center" wrapText="1"/>
    </xf>
    <xf numFmtId="164" fontId="71" fillId="39" borderId="18" xfId="0" applyNumberFormat="1" applyFont="1" applyFill="1" applyBorder="1" applyAlignment="1">
      <alignment horizontal="center" vertical="center" wrapText="1"/>
    </xf>
    <xf numFmtId="164" fontId="71" fillId="39" borderId="17" xfId="0" applyNumberFormat="1" applyFont="1" applyFill="1" applyBorder="1" applyAlignment="1">
      <alignment horizontal="center" vertical="center" wrapText="1"/>
    </xf>
    <xf numFmtId="164" fontId="71" fillId="39" borderId="19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164" fontId="71" fillId="0" borderId="17" xfId="0" applyNumberFormat="1" applyFont="1" applyFill="1" applyBorder="1" applyAlignment="1">
      <alignment horizontal="center" vertical="center" wrapText="1"/>
    </xf>
    <xf numFmtId="0" fontId="71" fillId="39" borderId="17" xfId="0" applyFont="1" applyFill="1" applyBorder="1" applyAlignment="1">
      <alignment vertical="center" wrapText="1"/>
    </xf>
    <xf numFmtId="0" fontId="71" fillId="0" borderId="0" xfId="0" applyFont="1" applyFill="1" applyAlignment="1">
      <alignment vertical="center"/>
    </xf>
    <xf numFmtId="0" fontId="71" fillId="39" borderId="10" xfId="0" applyFont="1" applyFill="1" applyBorder="1" applyAlignment="1">
      <alignment vertical="center"/>
    </xf>
    <xf numFmtId="0" fontId="72" fillId="19" borderId="10" xfId="0" applyFont="1" applyFill="1" applyBorder="1" applyAlignment="1">
      <alignment horizontal="center" vertical="center"/>
    </xf>
    <xf numFmtId="0" fontId="72" fillId="19" borderId="0" xfId="0" applyFont="1" applyFill="1" applyBorder="1" applyAlignment="1">
      <alignment horizontal="center" vertical="center"/>
    </xf>
    <xf numFmtId="0" fontId="72" fillId="19" borderId="0" xfId="0" applyFont="1" applyFill="1" applyBorder="1" applyAlignment="1">
      <alignment vertical="center"/>
    </xf>
    <xf numFmtId="164" fontId="72" fillId="19" borderId="10" xfId="0" applyNumberFormat="1" applyFont="1" applyFill="1" applyBorder="1" applyAlignment="1">
      <alignment horizontal="center" vertical="center"/>
    </xf>
    <xf numFmtId="164" fontId="72" fillId="19" borderId="16" xfId="0" applyNumberFormat="1" applyFont="1" applyFill="1" applyBorder="1" applyAlignment="1">
      <alignment horizontal="center" vertical="center"/>
    </xf>
    <xf numFmtId="0" fontId="71" fillId="19" borderId="0" xfId="0" applyFont="1" applyFill="1" applyAlignment="1">
      <alignment vertical="center"/>
    </xf>
    <xf numFmtId="0" fontId="71" fillId="39" borderId="10" xfId="0" applyFont="1" applyFill="1" applyBorder="1" applyAlignment="1">
      <alignment vertical="center" wrapText="1"/>
    </xf>
    <xf numFmtId="164" fontId="71" fillId="39" borderId="10" xfId="0" applyNumberFormat="1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72" fillId="0" borderId="0" xfId="0" applyFont="1" applyBorder="1" applyAlignment="1">
      <alignment vertical="center"/>
    </xf>
    <xf numFmtId="0" fontId="47" fillId="0" borderId="0" xfId="0" applyFont="1" applyFill="1" applyAlignment="1">
      <alignment vertical="center"/>
    </xf>
    <xf numFmtId="1" fontId="27" fillId="0" borderId="10" xfId="0" applyNumberFormat="1" applyFont="1" applyFill="1" applyBorder="1" applyAlignment="1">
      <alignment horizontal="center" vertical="center" textRotation="90" wrapText="1"/>
    </xf>
    <xf numFmtId="0" fontId="48" fillId="0" borderId="0" xfId="0" applyFont="1" applyFill="1" applyAlignment="1">
      <alignment vertical="center"/>
    </xf>
    <xf numFmtId="172" fontId="27" fillId="13" borderId="10" xfId="0" applyNumberFormat="1" applyFont="1" applyFill="1" applyBorder="1" applyAlignment="1">
      <alignment horizontal="center" vertical="center" wrapText="1"/>
    </xf>
    <xf numFmtId="3" fontId="27" fillId="13" borderId="10" xfId="0" applyNumberFormat="1" applyFont="1" applyFill="1" applyBorder="1" applyAlignment="1">
      <alignment horizontal="center" vertical="center" wrapText="1"/>
    </xf>
    <xf numFmtId="0" fontId="48" fillId="13" borderId="0" xfId="0" applyFont="1" applyFill="1" applyAlignment="1">
      <alignment vertical="center"/>
    </xf>
    <xf numFmtId="172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vertical="center"/>
    </xf>
    <xf numFmtId="0" fontId="47" fillId="7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1" fontId="47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3" fontId="47" fillId="0" borderId="0" xfId="0" applyNumberFormat="1" applyFont="1" applyFill="1" applyAlignment="1">
      <alignment vertical="center"/>
    </xf>
    <xf numFmtId="1" fontId="73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1" fontId="72" fillId="0" borderId="17" xfId="0" applyNumberFormat="1" applyFont="1" applyBorder="1" applyAlignment="1">
      <alignment horizontal="center" vertical="center" wrapText="1"/>
    </xf>
    <xf numFmtId="49" fontId="72" fillId="0" borderId="17" xfId="0" applyNumberFormat="1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1" fontId="73" fillId="13" borderId="0" xfId="0" applyNumberFormat="1" applyFont="1" applyFill="1" applyAlignment="1">
      <alignment vertical="center"/>
    </xf>
    <xf numFmtId="0" fontId="73" fillId="13" borderId="0" xfId="0" applyFont="1" applyFill="1" applyAlignment="1">
      <alignment vertical="center"/>
    </xf>
    <xf numFmtId="3" fontId="71" fillId="0" borderId="10" xfId="0" applyNumberFormat="1" applyFont="1" applyFill="1" applyBorder="1" applyAlignment="1">
      <alignment horizontal="center" vertical="center" wrapText="1"/>
    </xf>
    <xf numFmtId="1" fontId="73" fillId="0" borderId="0" xfId="0" applyNumberFormat="1" applyFont="1" applyFill="1" applyAlignment="1">
      <alignment vertical="center"/>
    </xf>
    <xf numFmtId="0" fontId="73" fillId="0" borderId="0" xfId="0" applyFont="1" applyFill="1" applyAlignment="1">
      <alignment vertical="center"/>
    </xf>
    <xf numFmtId="1" fontId="74" fillId="13" borderId="0" xfId="0" applyNumberFormat="1" applyFont="1" applyFill="1" applyAlignment="1">
      <alignment vertical="center"/>
    </xf>
    <xf numFmtId="0" fontId="74" fillId="13" borderId="0" xfId="0" applyFont="1" applyFill="1" applyAlignment="1">
      <alignment vertical="center"/>
    </xf>
    <xf numFmtId="1" fontId="74" fillId="0" borderId="0" xfId="0" applyNumberFormat="1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3" fillId="7" borderId="0" xfId="0" applyFont="1" applyFill="1" applyAlignment="1">
      <alignment vertical="center"/>
    </xf>
    <xf numFmtId="3" fontId="72" fillId="13" borderId="10" xfId="0" applyNumberFormat="1" applyFont="1" applyFill="1" applyBorder="1" applyAlignment="1">
      <alignment horizontal="center" vertical="center" wrapText="1"/>
    </xf>
    <xf numFmtId="3" fontId="7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41" borderId="0" xfId="0" applyFont="1" applyFill="1" applyAlignment="1">
      <alignment vertical="center"/>
    </xf>
    <xf numFmtId="0" fontId="74" fillId="0" borderId="0" xfId="0" applyFont="1" applyAlignment="1">
      <alignment vertical="center"/>
    </xf>
    <xf numFmtId="49" fontId="73" fillId="0" borderId="0" xfId="0" applyNumberFormat="1" applyFont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3" fontId="72" fillId="0" borderId="16" xfId="0" applyNumberFormat="1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center" wrapText="1"/>
    </xf>
    <xf numFmtId="0" fontId="72" fillId="13" borderId="10" xfId="0" applyFont="1" applyFill="1" applyBorder="1" applyAlignment="1">
      <alignment horizontal="center" vertical="center" wrapText="1"/>
    </xf>
    <xf numFmtId="3" fontId="71" fillId="39" borderId="10" xfId="0" applyNumberFormat="1" applyFont="1" applyFill="1" applyBorder="1" applyAlignment="1">
      <alignment horizontal="center" vertical="center" wrapText="1"/>
    </xf>
    <xf numFmtId="4" fontId="72" fillId="13" borderId="10" xfId="0" applyNumberFormat="1" applyFont="1" applyFill="1" applyBorder="1" applyAlignment="1">
      <alignment horizontal="center" vertical="center" wrapText="1"/>
    </xf>
    <xf numFmtId="0" fontId="71" fillId="13" borderId="10" xfId="0" applyFont="1" applyFill="1" applyBorder="1" applyAlignment="1">
      <alignment horizontal="center" vertical="center" wrapText="1"/>
    </xf>
    <xf numFmtId="49" fontId="73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 vertical="top"/>
    </xf>
    <xf numFmtId="0" fontId="73" fillId="0" borderId="0" xfId="0" applyFont="1" applyAlignment="1">
      <alignment horizontal="center" vertical="top"/>
    </xf>
    <xf numFmtId="3" fontId="73" fillId="0" borderId="0" xfId="0" applyNumberFormat="1" applyFont="1" applyAlignment="1">
      <alignment vertical="center"/>
    </xf>
    <xf numFmtId="1" fontId="72" fillId="13" borderId="10" xfId="0" applyNumberFormat="1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right" vertical="center" wrapText="1"/>
    </xf>
    <xf numFmtId="1" fontId="71" fillId="0" borderId="10" xfId="0" applyNumberFormat="1" applyFont="1" applyFill="1" applyBorder="1" applyAlignment="1">
      <alignment horizontal="right" vertical="center" wrapText="1"/>
    </xf>
    <xf numFmtId="1" fontId="71" fillId="0" borderId="10" xfId="0" applyNumberFormat="1" applyFont="1" applyFill="1" applyBorder="1" applyAlignment="1">
      <alignment horizontal="center" vertical="top" wrapText="1"/>
    </xf>
    <xf numFmtId="0" fontId="73" fillId="0" borderId="0" xfId="0" applyFont="1" applyAlignment="1">
      <alignment horizontal="left" vertical="top"/>
    </xf>
    <xf numFmtId="0" fontId="47" fillId="13" borderId="0" xfId="0" applyFont="1" applyFill="1" applyAlignment="1">
      <alignment vertical="center"/>
    </xf>
    <xf numFmtId="0" fontId="27" fillId="13" borderId="10" xfId="0" applyFont="1" applyFill="1" applyBorder="1" applyAlignment="1">
      <alignment horizontal="center" vertical="center" wrapText="1"/>
    </xf>
    <xf numFmtId="0" fontId="74" fillId="7" borderId="0" xfId="0" applyFont="1" applyFill="1" applyAlignment="1">
      <alignment vertical="center"/>
    </xf>
    <xf numFmtId="49" fontId="71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3" fontId="71" fillId="0" borderId="0" xfId="0" applyNumberFormat="1" applyFont="1" applyAlignment="1">
      <alignment vertical="center"/>
    </xf>
    <xf numFmtId="0" fontId="71" fillId="0" borderId="0" xfId="0" applyFont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49" fontId="75" fillId="0" borderId="0" xfId="0" applyNumberFormat="1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3" fontId="75" fillId="0" borderId="0" xfId="0" applyNumberFormat="1" applyFont="1" applyAlignment="1">
      <alignment vertical="center"/>
    </xf>
    <xf numFmtId="4" fontId="71" fillId="0" borderId="10" xfId="0" applyNumberFormat="1" applyFont="1" applyFill="1" applyBorder="1" applyAlignment="1">
      <alignment horizontal="center" vertical="center" wrapText="1"/>
    </xf>
    <xf numFmtId="4" fontId="71" fillId="0" borderId="10" xfId="0" applyNumberFormat="1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center"/>
    </xf>
    <xf numFmtId="4" fontId="72" fillId="0" borderId="10" xfId="0" applyNumberFormat="1" applyFont="1" applyFill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3" fillId="42" borderId="0" xfId="0" applyFont="1" applyFill="1" applyAlignment="1">
      <alignment vertical="center"/>
    </xf>
    <xf numFmtId="0" fontId="72" fillId="39" borderId="10" xfId="0" applyFont="1" applyFill="1" applyBorder="1" applyAlignment="1">
      <alignment horizontal="left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3" fontId="72" fillId="0" borderId="10" xfId="0" applyNumberFormat="1" applyFont="1" applyBorder="1" applyAlignment="1">
      <alignment horizontal="center" vertical="center" wrapText="1"/>
    </xf>
    <xf numFmtId="1" fontId="71" fillId="0" borderId="10" xfId="0" applyNumberFormat="1" applyFont="1" applyFill="1" applyBorder="1" applyAlignment="1">
      <alignment horizontal="center" vertical="center" wrapText="1"/>
    </xf>
    <xf numFmtId="1" fontId="72" fillId="0" borderId="10" xfId="0" applyNumberFormat="1" applyFont="1" applyBorder="1" applyAlignment="1">
      <alignment horizontal="center" vertical="center" textRotation="90" wrapText="1"/>
    </xf>
    <xf numFmtId="49" fontId="27" fillId="19" borderId="17" xfId="0" applyNumberFormat="1" applyFont="1" applyFill="1" applyBorder="1" applyAlignment="1">
      <alignment horizontal="center" vertical="center" wrapText="1"/>
    </xf>
    <xf numFmtId="0" fontId="47" fillId="19" borderId="0" xfId="0" applyFont="1" applyFill="1" applyAlignment="1">
      <alignment vertical="center"/>
    </xf>
    <xf numFmtId="0" fontId="22" fillId="39" borderId="10" xfId="0" applyFont="1" applyFill="1" applyBorder="1" applyAlignment="1">
      <alignment horizontal="center" vertical="center" wrapText="1"/>
    </xf>
    <xf numFmtId="3" fontId="22" fillId="39" borderId="10" xfId="0" applyNumberFormat="1" applyFont="1" applyFill="1" applyBorder="1" applyAlignment="1">
      <alignment horizontal="center" vertical="center" wrapText="1"/>
    </xf>
    <xf numFmtId="0" fontId="47" fillId="39" borderId="0" xfId="0" applyFont="1" applyFill="1" applyAlignment="1">
      <alignment vertical="center"/>
    </xf>
    <xf numFmtId="49" fontId="72" fillId="19" borderId="10" xfId="0" applyNumberFormat="1" applyFont="1" applyFill="1" applyBorder="1" applyAlignment="1">
      <alignment horizontal="center" vertical="center" wrapText="1"/>
    </xf>
    <xf numFmtId="0" fontId="73" fillId="19" borderId="0" xfId="0" applyFont="1" applyFill="1" applyAlignment="1">
      <alignment vertical="center"/>
    </xf>
    <xf numFmtId="0" fontId="72" fillId="0" borderId="0" xfId="0" applyFont="1" applyAlignment="1">
      <alignment vertical="center" wrapText="1"/>
    </xf>
    <xf numFmtId="0" fontId="48" fillId="7" borderId="0" xfId="0" applyFont="1" applyFill="1" applyAlignment="1">
      <alignment vertical="center"/>
    </xf>
    <xf numFmtId="49" fontId="71" fillId="19" borderId="10" xfId="0" applyNumberFormat="1" applyFont="1" applyFill="1" applyBorder="1" applyAlignment="1">
      <alignment horizontal="center" vertical="center" wrapText="1"/>
    </xf>
    <xf numFmtId="3" fontId="27" fillId="0" borderId="17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1" fontId="27" fillId="0" borderId="17" xfId="0" applyNumberFormat="1" applyFont="1" applyFill="1" applyBorder="1" applyAlignment="1">
      <alignment horizontal="center" vertical="center" wrapText="1"/>
    </xf>
    <xf numFmtId="172" fontId="27" fillId="19" borderId="17" xfId="0" applyNumberFormat="1" applyFont="1" applyFill="1" applyBorder="1" applyAlignment="1">
      <alignment horizontal="center" vertical="center" wrapText="1"/>
    </xf>
    <xf numFmtId="172" fontId="22" fillId="19" borderId="22" xfId="0" applyNumberFormat="1" applyFont="1" applyFill="1" applyBorder="1" applyAlignment="1">
      <alignment horizontal="center" vertical="center" wrapText="1"/>
    </xf>
    <xf numFmtId="49" fontId="72" fillId="19" borderId="17" xfId="0" applyNumberFormat="1" applyFont="1" applyFill="1" applyBorder="1" applyAlignment="1">
      <alignment horizontal="center" vertical="center" wrapText="1"/>
    </xf>
    <xf numFmtId="3" fontId="72" fillId="19" borderId="17" xfId="0" applyNumberFormat="1" applyFont="1" applyFill="1" applyBorder="1" applyAlignment="1">
      <alignment horizontal="center" vertical="center" wrapText="1"/>
    </xf>
    <xf numFmtId="49" fontId="71" fillId="0" borderId="17" xfId="0" applyNumberFormat="1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left" vertical="center" wrapText="1"/>
    </xf>
    <xf numFmtId="0" fontId="72" fillId="0" borderId="17" xfId="0" applyFont="1" applyFill="1" applyBorder="1" applyAlignment="1">
      <alignment horizontal="center" vertical="center" wrapText="1"/>
    </xf>
    <xf numFmtId="1" fontId="71" fillId="0" borderId="10" xfId="0" applyNumberFormat="1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1" fontId="72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49" fontId="72" fillId="0" borderId="17" xfId="0" applyNumberFormat="1" applyFont="1" applyBorder="1" applyAlignment="1">
      <alignment horizontal="center" vertical="center" wrapText="1"/>
    </xf>
    <xf numFmtId="1" fontId="73" fillId="19" borderId="0" xfId="0" applyNumberFormat="1" applyFont="1" applyFill="1" applyAlignment="1">
      <alignment vertical="center"/>
    </xf>
    <xf numFmtId="1" fontId="73" fillId="7" borderId="0" xfId="0" applyNumberFormat="1" applyFont="1" applyFill="1" applyAlignment="1">
      <alignment vertical="center"/>
    </xf>
    <xf numFmtId="1" fontId="28" fillId="0" borderId="0" xfId="0" applyNumberFormat="1" applyFont="1" applyFill="1" applyAlignment="1">
      <alignment vertical="center"/>
    </xf>
    <xf numFmtId="1" fontId="28" fillId="13" borderId="0" xfId="0" applyNumberFormat="1" applyFont="1" applyFill="1" applyAlignment="1">
      <alignment vertical="center"/>
    </xf>
    <xf numFmtId="0" fontId="28" fillId="13" borderId="0" xfId="0" applyFont="1" applyFill="1" applyAlignment="1">
      <alignment vertical="center"/>
    </xf>
    <xf numFmtId="1" fontId="28" fillId="41" borderId="0" xfId="0" applyNumberFormat="1" applyFont="1" applyFill="1" applyAlignment="1">
      <alignment vertical="center"/>
    </xf>
    <xf numFmtId="0" fontId="72" fillId="0" borderId="18" xfId="0" applyFont="1" applyBorder="1" applyAlignment="1">
      <alignment horizontal="center" vertical="center" textRotation="90" wrapText="1"/>
    </xf>
    <xf numFmtId="164" fontId="72" fillId="0" borderId="1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right" vertical="center"/>
    </xf>
    <xf numFmtId="0" fontId="72" fillId="0" borderId="2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2" fillId="39" borderId="10" xfId="0" applyFont="1" applyFill="1" applyBorder="1" applyAlignment="1">
      <alignment horizontal="center" vertical="center" wrapText="1"/>
    </xf>
    <xf numFmtId="0" fontId="71" fillId="39" borderId="10" xfId="0" applyFont="1" applyFill="1" applyBorder="1" applyAlignment="1">
      <alignment horizontal="center" vertical="center"/>
    </xf>
    <xf numFmtId="164" fontId="72" fillId="19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19" borderId="10" xfId="0" applyFont="1" applyFill="1" applyBorder="1" applyAlignment="1">
      <alignment horizontal="center" vertical="center"/>
    </xf>
    <xf numFmtId="0" fontId="72" fillId="39" borderId="18" xfId="0" applyFont="1" applyFill="1" applyBorder="1" applyAlignment="1">
      <alignment horizontal="center" vertical="center" wrapText="1"/>
    </xf>
    <xf numFmtId="0" fontId="72" fillId="39" borderId="23" xfId="0" applyFont="1" applyFill="1" applyBorder="1" applyAlignment="1">
      <alignment horizontal="center" vertical="center" wrapText="1"/>
    </xf>
    <xf numFmtId="0" fontId="72" fillId="39" borderId="15" xfId="0" applyFont="1" applyFill="1" applyBorder="1" applyAlignment="1">
      <alignment horizontal="center" vertical="center" wrapText="1"/>
    </xf>
    <xf numFmtId="0" fontId="72" fillId="19" borderId="10" xfId="0" applyFont="1" applyFill="1" applyBorder="1" applyAlignment="1">
      <alignment horizontal="center" vertical="center" wrapText="1"/>
    </xf>
    <xf numFmtId="164" fontId="72" fillId="39" borderId="18" xfId="0" applyNumberFormat="1" applyFont="1" applyFill="1" applyBorder="1" applyAlignment="1">
      <alignment horizontal="center" vertical="center" wrapText="1"/>
    </xf>
    <xf numFmtId="164" fontId="72" fillId="39" borderId="23" xfId="0" applyNumberFormat="1" applyFont="1" applyFill="1" applyBorder="1" applyAlignment="1">
      <alignment horizontal="center" vertical="center" wrapText="1"/>
    </xf>
    <xf numFmtId="164" fontId="72" fillId="39" borderId="15" xfId="0" applyNumberFormat="1" applyFont="1" applyFill="1" applyBorder="1" applyAlignment="1">
      <alignment horizontal="center" vertical="center" wrapText="1"/>
    </xf>
    <xf numFmtId="164" fontId="72" fillId="0" borderId="10" xfId="0" applyNumberFormat="1" applyFont="1" applyBorder="1" applyAlignment="1">
      <alignment horizontal="center" vertical="center" wrapText="1"/>
    </xf>
    <xf numFmtId="164" fontId="72" fillId="0" borderId="24" xfId="0" applyNumberFormat="1" applyFont="1" applyBorder="1" applyAlignment="1">
      <alignment horizontal="center" vertical="center" wrapText="1"/>
    </xf>
    <xf numFmtId="164" fontId="72" fillId="0" borderId="0" xfId="0" applyNumberFormat="1" applyFont="1" applyBorder="1" applyAlignment="1">
      <alignment horizontal="center" vertical="center" wrapText="1"/>
    </xf>
    <xf numFmtId="164" fontId="72" fillId="0" borderId="25" xfId="0" applyNumberFormat="1" applyFont="1" applyBorder="1" applyAlignment="1">
      <alignment horizontal="center" vertical="center" wrapText="1"/>
    </xf>
    <xf numFmtId="164" fontId="72" fillId="39" borderId="10" xfId="0" applyNumberFormat="1" applyFont="1" applyFill="1" applyBorder="1" applyAlignment="1">
      <alignment horizontal="center" vertical="center" wrapText="1"/>
    </xf>
    <xf numFmtId="164" fontId="72" fillId="19" borderId="16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right" vertical="center" wrapText="1"/>
    </xf>
    <xf numFmtId="0" fontId="27" fillId="0" borderId="2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19" borderId="18" xfId="0" applyFont="1" applyFill="1" applyBorder="1" applyAlignment="1">
      <alignment horizontal="left" vertical="center" wrapText="1"/>
    </xf>
    <xf numFmtId="0" fontId="27" fillId="19" borderId="23" xfId="0" applyFont="1" applyFill="1" applyBorder="1" applyAlignment="1">
      <alignment horizontal="left" vertical="center" wrapText="1"/>
    </xf>
    <xf numFmtId="0" fontId="27" fillId="19" borderId="15" xfId="0" applyFont="1" applyFill="1" applyBorder="1" applyAlignment="1">
      <alignment horizontal="left" vertical="center" wrapText="1"/>
    </xf>
    <xf numFmtId="172" fontId="22" fillId="0" borderId="17" xfId="0" applyNumberFormat="1" applyFont="1" applyFill="1" applyBorder="1" applyAlignment="1">
      <alignment horizontal="center" vertical="center" wrapText="1"/>
    </xf>
    <xf numFmtId="172" fontId="22" fillId="0" borderId="21" xfId="0" applyNumberFormat="1" applyFont="1" applyFill="1" applyBorder="1" applyAlignment="1">
      <alignment horizontal="center" vertical="center" wrapText="1"/>
    </xf>
    <xf numFmtId="172" fontId="22" fillId="0" borderId="16" xfId="0" applyNumberFormat="1" applyFont="1" applyFill="1" applyBorder="1" applyAlignment="1">
      <alignment horizontal="center" vertical="center" wrapText="1"/>
    </xf>
    <xf numFmtId="172" fontId="22" fillId="0" borderId="17" xfId="0" applyNumberFormat="1" applyFont="1" applyFill="1" applyBorder="1" applyAlignment="1">
      <alignment horizontal="left" vertical="center" wrapText="1"/>
    </xf>
    <xf numFmtId="172" fontId="22" fillId="0" borderId="21" xfId="0" applyNumberFormat="1" applyFont="1" applyFill="1" applyBorder="1" applyAlignment="1">
      <alignment horizontal="left" vertical="center" wrapText="1"/>
    </xf>
    <xf numFmtId="172" fontId="22" fillId="0" borderId="16" xfId="0" applyNumberFormat="1" applyFont="1" applyFill="1" applyBorder="1" applyAlignment="1">
      <alignment horizontal="left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72" fontId="27" fillId="0" borderId="19" xfId="0" applyNumberFormat="1" applyFont="1" applyFill="1" applyBorder="1" applyAlignment="1">
      <alignment horizontal="left" vertical="center" wrapText="1"/>
    </xf>
    <xf numFmtId="172" fontId="27" fillId="0" borderId="26" xfId="0" applyNumberFormat="1" applyFont="1" applyFill="1" applyBorder="1" applyAlignment="1">
      <alignment horizontal="left" vertical="center" wrapText="1"/>
    </xf>
    <xf numFmtId="172" fontId="27" fillId="0" borderId="27" xfId="0" applyNumberFormat="1" applyFont="1" applyFill="1" applyBorder="1" applyAlignment="1">
      <alignment horizontal="left" vertical="center" wrapText="1"/>
    </xf>
    <xf numFmtId="172" fontId="27" fillId="0" borderId="22" xfId="0" applyNumberFormat="1" applyFont="1" applyFill="1" applyBorder="1" applyAlignment="1">
      <alignment horizontal="left" vertical="center" wrapText="1"/>
    </xf>
    <xf numFmtId="172" fontId="27" fillId="0" borderId="0" xfId="0" applyNumberFormat="1" applyFont="1" applyFill="1" applyBorder="1" applyAlignment="1">
      <alignment horizontal="left" vertical="center" wrapText="1"/>
    </xf>
    <xf numFmtId="172" fontId="27" fillId="0" borderId="25" xfId="0" applyNumberFormat="1" applyFont="1" applyFill="1" applyBorder="1" applyAlignment="1">
      <alignment horizontal="left" vertical="center" wrapText="1"/>
    </xf>
    <xf numFmtId="172" fontId="27" fillId="0" borderId="28" xfId="0" applyNumberFormat="1" applyFont="1" applyFill="1" applyBorder="1" applyAlignment="1">
      <alignment horizontal="left" vertical="center" wrapText="1"/>
    </xf>
    <xf numFmtId="172" fontId="27" fillId="0" borderId="20" xfId="0" applyNumberFormat="1" applyFont="1" applyFill="1" applyBorder="1" applyAlignment="1">
      <alignment horizontal="left" vertical="center" wrapText="1"/>
    </xf>
    <xf numFmtId="172" fontId="27" fillId="0" borderId="29" xfId="0" applyNumberFormat="1" applyFont="1" applyFill="1" applyBorder="1" applyAlignment="1">
      <alignment horizontal="left" vertical="center" wrapText="1"/>
    </xf>
    <xf numFmtId="172" fontId="27" fillId="19" borderId="18" xfId="0" applyNumberFormat="1" applyFont="1" applyFill="1" applyBorder="1" applyAlignment="1">
      <alignment horizontal="left" vertical="center" wrapText="1"/>
    </xf>
    <xf numFmtId="172" fontId="27" fillId="19" borderId="23" xfId="0" applyNumberFormat="1" applyFont="1" applyFill="1" applyBorder="1" applyAlignment="1">
      <alignment horizontal="left" vertical="center" wrapText="1"/>
    </xf>
    <xf numFmtId="172" fontId="27" fillId="19" borderId="15" xfId="0" applyNumberFormat="1" applyFont="1" applyFill="1" applyBorder="1" applyAlignment="1">
      <alignment horizontal="left" vertical="center" wrapText="1"/>
    </xf>
    <xf numFmtId="172" fontId="27" fillId="0" borderId="17" xfId="0" applyNumberFormat="1" applyFont="1" applyFill="1" applyBorder="1" applyAlignment="1">
      <alignment horizontal="center" vertical="center" wrapText="1"/>
    </xf>
    <xf numFmtId="172" fontId="27" fillId="0" borderId="21" xfId="0" applyNumberFormat="1" applyFont="1" applyFill="1" applyBorder="1" applyAlignment="1">
      <alignment horizontal="center" vertical="center" wrapText="1"/>
    </xf>
    <xf numFmtId="172" fontId="27" fillId="0" borderId="16" xfId="0" applyNumberFormat="1" applyFont="1" applyFill="1" applyBorder="1" applyAlignment="1">
      <alignment horizontal="center" vertical="center" wrapText="1"/>
    </xf>
    <xf numFmtId="172" fontId="27" fillId="0" borderId="17" xfId="0" applyNumberFormat="1" applyFont="1" applyFill="1" applyBorder="1" applyAlignment="1">
      <alignment horizontal="left" vertical="center" wrapText="1"/>
    </xf>
    <xf numFmtId="172" fontId="27" fillId="0" borderId="21" xfId="0" applyNumberFormat="1" applyFont="1" applyFill="1" applyBorder="1" applyAlignment="1">
      <alignment horizontal="left" vertical="center" wrapText="1"/>
    </xf>
    <xf numFmtId="172" fontId="27" fillId="0" borderId="16" xfId="0" applyNumberFormat="1" applyFont="1" applyFill="1" applyBorder="1" applyAlignment="1">
      <alignment horizontal="left" vertical="center" wrapText="1"/>
    </xf>
    <xf numFmtId="1" fontId="27" fillId="0" borderId="17" xfId="0" applyNumberFormat="1" applyFont="1" applyFill="1" applyBorder="1" applyAlignment="1">
      <alignment horizontal="center" vertical="center" wrapText="1"/>
    </xf>
    <xf numFmtId="1" fontId="27" fillId="0" borderId="21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172" fontId="27" fillId="19" borderId="28" xfId="0" applyNumberFormat="1" applyFont="1" applyFill="1" applyBorder="1" applyAlignment="1">
      <alignment horizontal="left" vertical="center" wrapText="1"/>
    </xf>
    <xf numFmtId="172" fontId="27" fillId="19" borderId="20" xfId="0" applyNumberFormat="1" applyFont="1" applyFill="1" applyBorder="1" applyAlignment="1">
      <alignment horizontal="left" vertical="center" wrapText="1"/>
    </xf>
    <xf numFmtId="172" fontId="27" fillId="19" borderId="29" xfId="0" applyNumberFormat="1" applyFont="1" applyFill="1" applyBorder="1" applyAlignment="1">
      <alignment horizontal="left" vertical="center" wrapText="1"/>
    </xf>
    <xf numFmtId="0" fontId="72" fillId="0" borderId="20" xfId="0" applyFont="1" applyFill="1" applyBorder="1" applyAlignment="1">
      <alignment horizontal="right" vertical="center" wrapText="1"/>
    </xf>
    <xf numFmtId="0" fontId="72" fillId="0" borderId="20" xfId="0" applyFont="1" applyFill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1" fontId="72" fillId="0" borderId="10" xfId="0" applyNumberFormat="1" applyFont="1" applyBorder="1" applyAlignment="1">
      <alignment horizontal="center" vertical="center" wrapText="1"/>
    </xf>
    <xf numFmtId="1" fontId="72" fillId="0" borderId="18" xfId="0" applyNumberFormat="1" applyFont="1" applyFill="1" applyBorder="1" applyAlignment="1">
      <alignment horizontal="center" vertical="center"/>
    </xf>
    <xf numFmtId="1" fontId="72" fillId="0" borderId="23" xfId="0" applyNumberFormat="1" applyFont="1" applyFill="1" applyBorder="1" applyAlignment="1">
      <alignment horizontal="center" vertical="center"/>
    </xf>
    <xf numFmtId="0" fontId="72" fillId="0" borderId="18" xfId="0" applyFont="1" applyBorder="1" applyAlignment="1">
      <alignment horizontal="left" vertical="center" wrapText="1"/>
    </xf>
    <xf numFmtId="0" fontId="72" fillId="0" borderId="23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0" fontId="72" fillId="19" borderId="18" xfId="0" applyFont="1" applyFill="1" applyBorder="1" applyAlignment="1">
      <alignment horizontal="left" vertical="center" wrapText="1"/>
    </xf>
    <xf numFmtId="0" fontId="72" fillId="19" borderId="23" xfId="0" applyFont="1" applyFill="1" applyBorder="1" applyAlignment="1">
      <alignment horizontal="left" vertical="center" wrapText="1"/>
    </xf>
    <xf numFmtId="0" fontId="72" fillId="19" borderId="15" xfId="0" applyFont="1" applyFill="1" applyBorder="1" applyAlignment="1">
      <alignment horizontal="left" vertical="center" wrapText="1"/>
    </xf>
    <xf numFmtId="3" fontId="71" fillId="0" borderId="17" xfId="0" applyNumberFormat="1" applyFont="1" applyFill="1" applyBorder="1" applyAlignment="1">
      <alignment horizontal="center" vertical="center" wrapText="1"/>
    </xf>
    <xf numFmtId="3" fontId="71" fillId="0" borderId="21" xfId="0" applyNumberFormat="1" applyFont="1" applyFill="1" applyBorder="1" applyAlignment="1">
      <alignment horizontal="center" vertical="center" wrapText="1"/>
    </xf>
    <xf numFmtId="3" fontId="71" fillId="0" borderId="16" xfId="0" applyNumberFormat="1" applyFont="1" applyFill="1" applyBorder="1" applyAlignment="1">
      <alignment horizontal="center" vertical="center" wrapText="1"/>
    </xf>
    <xf numFmtId="3" fontId="71" fillId="0" borderId="17" xfId="0" applyNumberFormat="1" applyFont="1" applyFill="1" applyBorder="1" applyAlignment="1">
      <alignment horizontal="left" vertical="center" wrapText="1"/>
    </xf>
    <xf numFmtId="3" fontId="71" fillId="0" borderId="21" xfId="0" applyNumberFormat="1" applyFont="1" applyFill="1" applyBorder="1" applyAlignment="1">
      <alignment horizontal="left" vertical="center" wrapText="1"/>
    </xf>
    <xf numFmtId="3" fontId="71" fillId="0" borderId="16" xfId="0" applyNumberFormat="1" applyFont="1" applyFill="1" applyBorder="1" applyAlignment="1">
      <alignment horizontal="left" vertical="center" wrapText="1"/>
    </xf>
    <xf numFmtId="1" fontId="71" fillId="0" borderId="17" xfId="0" applyNumberFormat="1" applyFont="1" applyFill="1" applyBorder="1" applyAlignment="1">
      <alignment horizontal="center" vertical="center" wrapText="1"/>
    </xf>
    <xf numFmtId="1" fontId="71" fillId="0" borderId="21" xfId="0" applyNumberFormat="1" applyFont="1" applyFill="1" applyBorder="1" applyAlignment="1">
      <alignment horizontal="center" vertical="center" wrapText="1"/>
    </xf>
    <xf numFmtId="1" fontId="71" fillId="0" borderId="16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left" vertical="center" wrapText="1"/>
    </xf>
    <xf numFmtId="3" fontId="72" fillId="0" borderId="19" xfId="0" applyNumberFormat="1" applyFont="1" applyFill="1" applyBorder="1" applyAlignment="1">
      <alignment horizontal="left" vertical="center" wrapText="1"/>
    </xf>
    <xf numFmtId="3" fontId="72" fillId="0" borderId="26" xfId="0" applyNumberFormat="1" applyFont="1" applyFill="1" applyBorder="1" applyAlignment="1">
      <alignment horizontal="left" vertical="center" wrapText="1"/>
    </xf>
    <xf numFmtId="3" fontId="72" fillId="0" borderId="27" xfId="0" applyNumberFormat="1" applyFont="1" applyFill="1" applyBorder="1" applyAlignment="1">
      <alignment horizontal="left" vertical="center" wrapText="1"/>
    </xf>
    <xf numFmtId="3" fontId="72" fillId="0" borderId="22" xfId="0" applyNumberFormat="1" applyFont="1" applyFill="1" applyBorder="1" applyAlignment="1">
      <alignment horizontal="left" vertical="center" wrapText="1"/>
    </xf>
    <xf numFmtId="3" fontId="72" fillId="0" borderId="0" xfId="0" applyNumberFormat="1" applyFont="1" applyFill="1" applyBorder="1" applyAlignment="1">
      <alignment horizontal="left" vertical="center" wrapText="1"/>
    </xf>
    <xf numFmtId="3" fontId="72" fillId="0" borderId="25" xfId="0" applyNumberFormat="1" applyFont="1" applyFill="1" applyBorder="1" applyAlignment="1">
      <alignment horizontal="left" vertical="center" wrapText="1"/>
    </xf>
    <xf numFmtId="3" fontId="72" fillId="0" borderId="28" xfId="0" applyNumberFormat="1" applyFont="1" applyFill="1" applyBorder="1" applyAlignment="1">
      <alignment horizontal="left" vertical="center" wrapText="1"/>
    </xf>
    <xf numFmtId="3" fontId="72" fillId="0" borderId="20" xfId="0" applyNumberFormat="1" applyFont="1" applyFill="1" applyBorder="1" applyAlignment="1">
      <alignment horizontal="left" vertical="center" wrapText="1"/>
    </xf>
    <xf numFmtId="3" fontId="72" fillId="0" borderId="29" xfId="0" applyNumberFormat="1" applyFont="1" applyFill="1" applyBorder="1" applyAlignment="1">
      <alignment horizontal="left" vertical="center" wrapText="1"/>
    </xf>
    <xf numFmtId="3" fontId="72" fillId="19" borderId="18" xfId="0" applyNumberFormat="1" applyFont="1" applyFill="1" applyBorder="1" applyAlignment="1">
      <alignment horizontal="left" vertical="center" wrapText="1"/>
    </xf>
    <xf numFmtId="3" fontId="72" fillId="19" borderId="23" xfId="0" applyNumberFormat="1" applyFont="1" applyFill="1" applyBorder="1" applyAlignment="1">
      <alignment horizontal="left" vertical="center" wrapText="1"/>
    </xf>
    <xf numFmtId="3" fontId="72" fillId="19" borderId="15" xfId="0" applyNumberFormat="1" applyFont="1" applyFill="1" applyBorder="1" applyAlignment="1">
      <alignment horizontal="left" vertical="center" wrapText="1"/>
    </xf>
    <xf numFmtId="3" fontId="72" fillId="0" borderId="17" xfId="0" applyNumberFormat="1" applyFont="1" applyFill="1" applyBorder="1" applyAlignment="1">
      <alignment horizontal="center" vertical="center" wrapText="1"/>
    </xf>
    <xf numFmtId="3" fontId="72" fillId="0" borderId="21" xfId="0" applyNumberFormat="1" applyFont="1" applyFill="1" applyBorder="1" applyAlignment="1">
      <alignment horizontal="center" vertical="center" wrapText="1"/>
    </xf>
    <xf numFmtId="3" fontId="72" fillId="0" borderId="16" xfId="0" applyNumberFormat="1" applyFont="1" applyFill="1" applyBorder="1" applyAlignment="1">
      <alignment horizontal="center" vertical="center" wrapText="1"/>
    </xf>
    <xf numFmtId="3" fontId="72" fillId="0" borderId="17" xfId="0" applyNumberFormat="1" applyFont="1" applyFill="1" applyBorder="1" applyAlignment="1">
      <alignment horizontal="left" vertical="center" wrapText="1"/>
    </xf>
    <xf numFmtId="3" fontId="72" fillId="0" borderId="21" xfId="0" applyNumberFormat="1" applyFont="1" applyFill="1" applyBorder="1" applyAlignment="1">
      <alignment horizontal="left" vertical="center" wrapText="1"/>
    </xf>
    <xf numFmtId="3" fontId="72" fillId="0" borderId="16" xfId="0" applyNumberFormat="1" applyFont="1" applyFill="1" applyBorder="1" applyAlignment="1">
      <alignment horizontal="left" vertical="center" wrapText="1"/>
    </xf>
    <xf numFmtId="1" fontId="72" fillId="0" borderId="17" xfId="0" applyNumberFormat="1" applyFont="1" applyFill="1" applyBorder="1" applyAlignment="1">
      <alignment horizontal="center" vertical="center" wrapText="1"/>
    </xf>
    <xf numFmtId="1" fontId="72" fillId="0" borderId="21" xfId="0" applyNumberFormat="1" applyFont="1" applyFill="1" applyBorder="1" applyAlignment="1">
      <alignment horizontal="center" vertical="center" wrapText="1"/>
    </xf>
    <xf numFmtId="1" fontId="72" fillId="0" borderId="16" xfId="0" applyNumberFormat="1" applyFont="1" applyFill="1" applyBorder="1" applyAlignment="1">
      <alignment horizontal="center" vertical="center" wrapText="1"/>
    </xf>
    <xf numFmtId="3" fontId="71" fillId="0" borderId="17" xfId="0" applyNumberFormat="1" applyFont="1" applyBorder="1" applyAlignment="1">
      <alignment horizontal="center" vertical="center" wrapText="1"/>
    </xf>
    <xf numFmtId="3" fontId="71" fillId="0" borderId="21" xfId="0" applyNumberFormat="1" applyFont="1" applyBorder="1" applyAlignment="1">
      <alignment horizontal="center" vertical="center" wrapText="1"/>
    </xf>
    <xf numFmtId="3" fontId="71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left" vertical="center" wrapText="1"/>
    </xf>
    <xf numFmtId="1" fontId="72" fillId="0" borderId="10" xfId="0" applyNumberFormat="1" applyFont="1" applyFill="1" applyBorder="1" applyAlignment="1">
      <alignment horizontal="center" vertical="center" wrapText="1"/>
    </xf>
    <xf numFmtId="49" fontId="71" fillId="0" borderId="17" xfId="0" applyNumberFormat="1" applyFont="1" applyFill="1" applyBorder="1" applyAlignment="1">
      <alignment horizontal="center" vertical="center" wrapText="1"/>
    </xf>
    <xf numFmtId="49" fontId="71" fillId="0" borderId="21" xfId="0" applyNumberFormat="1" applyFont="1" applyFill="1" applyBorder="1" applyAlignment="1">
      <alignment horizontal="center" vertical="center" wrapText="1"/>
    </xf>
    <xf numFmtId="49" fontId="71" fillId="0" borderId="16" xfId="0" applyNumberFormat="1" applyFont="1" applyFill="1" applyBorder="1" applyAlignment="1">
      <alignment horizontal="center" vertical="center" wrapText="1"/>
    </xf>
    <xf numFmtId="3" fontId="72" fillId="0" borderId="19" xfId="0" applyNumberFormat="1" applyFont="1" applyFill="1" applyBorder="1" applyAlignment="1">
      <alignment horizontal="center" vertical="center" wrapText="1"/>
    </xf>
    <xf numFmtId="3" fontId="72" fillId="0" borderId="26" xfId="0" applyNumberFormat="1" applyFont="1" applyFill="1" applyBorder="1" applyAlignment="1">
      <alignment horizontal="center" vertical="center" wrapText="1"/>
    </xf>
    <xf numFmtId="3" fontId="72" fillId="0" borderId="27" xfId="0" applyNumberFormat="1" applyFont="1" applyFill="1" applyBorder="1" applyAlignment="1">
      <alignment horizontal="center" vertical="center" wrapText="1"/>
    </xf>
    <xf numFmtId="3" fontId="72" fillId="0" borderId="22" xfId="0" applyNumberFormat="1" applyFont="1" applyFill="1" applyBorder="1" applyAlignment="1">
      <alignment horizontal="center" vertical="center" wrapText="1"/>
    </xf>
    <xf numFmtId="3" fontId="72" fillId="0" borderId="0" xfId="0" applyNumberFormat="1" applyFont="1" applyFill="1" applyBorder="1" applyAlignment="1">
      <alignment horizontal="center" vertical="center" wrapText="1"/>
    </xf>
    <xf numFmtId="3" fontId="72" fillId="0" borderId="25" xfId="0" applyNumberFormat="1" applyFont="1" applyFill="1" applyBorder="1" applyAlignment="1">
      <alignment horizontal="center" vertical="center" wrapText="1"/>
    </xf>
    <xf numFmtId="3" fontId="72" fillId="0" borderId="28" xfId="0" applyNumberFormat="1" applyFont="1" applyFill="1" applyBorder="1" applyAlignment="1">
      <alignment horizontal="center" vertical="center" wrapText="1"/>
    </xf>
    <xf numFmtId="3" fontId="72" fillId="0" borderId="20" xfId="0" applyNumberFormat="1" applyFont="1" applyFill="1" applyBorder="1" applyAlignment="1">
      <alignment horizontal="center" vertical="center" wrapText="1"/>
    </xf>
    <xf numFmtId="3" fontId="72" fillId="0" borderId="29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3" fontId="72" fillId="0" borderId="18" xfId="0" applyNumberFormat="1" applyFont="1" applyFill="1" applyBorder="1" applyAlignment="1">
      <alignment horizontal="center" vertical="center"/>
    </xf>
    <xf numFmtId="3" fontId="72" fillId="0" borderId="23" xfId="0" applyNumberFormat="1" applyFont="1" applyFill="1" applyBorder="1" applyAlignment="1">
      <alignment horizontal="center" vertical="center"/>
    </xf>
    <xf numFmtId="172" fontId="71" fillId="0" borderId="17" xfId="0" applyNumberFormat="1" applyFont="1" applyFill="1" applyBorder="1" applyAlignment="1">
      <alignment horizontal="center" vertical="center" wrapText="1"/>
    </xf>
    <xf numFmtId="172" fontId="71" fillId="0" borderId="21" xfId="0" applyNumberFormat="1" applyFont="1" applyFill="1" applyBorder="1" applyAlignment="1">
      <alignment horizontal="center" vertical="center" wrapText="1"/>
    </xf>
    <xf numFmtId="172" fontId="71" fillId="0" borderId="16" xfId="0" applyNumberFormat="1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172" fontId="72" fillId="0" borderId="19" xfId="0" applyNumberFormat="1" applyFont="1" applyFill="1" applyBorder="1" applyAlignment="1">
      <alignment horizontal="left" vertical="center" wrapText="1"/>
    </xf>
    <xf numFmtId="172" fontId="72" fillId="0" borderId="26" xfId="0" applyNumberFormat="1" applyFont="1" applyFill="1" applyBorder="1" applyAlignment="1">
      <alignment horizontal="left" vertical="center" wrapText="1"/>
    </xf>
    <xf numFmtId="172" fontId="72" fillId="0" borderId="27" xfId="0" applyNumberFormat="1" applyFont="1" applyFill="1" applyBorder="1" applyAlignment="1">
      <alignment horizontal="left" vertical="center" wrapText="1"/>
    </xf>
    <xf numFmtId="172" fontId="72" fillId="0" borderId="22" xfId="0" applyNumberFormat="1" applyFont="1" applyFill="1" applyBorder="1" applyAlignment="1">
      <alignment horizontal="left" vertical="center" wrapText="1"/>
    </xf>
    <xf numFmtId="172" fontId="72" fillId="0" borderId="0" xfId="0" applyNumberFormat="1" applyFont="1" applyFill="1" applyBorder="1" applyAlignment="1">
      <alignment horizontal="left" vertical="center" wrapText="1"/>
    </xf>
    <xf numFmtId="172" fontId="72" fillId="0" borderId="25" xfId="0" applyNumberFormat="1" applyFont="1" applyFill="1" applyBorder="1" applyAlignment="1">
      <alignment horizontal="left" vertical="center" wrapText="1"/>
    </xf>
    <xf numFmtId="172" fontId="72" fillId="0" borderId="28" xfId="0" applyNumberFormat="1" applyFont="1" applyFill="1" applyBorder="1" applyAlignment="1">
      <alignment horizontal="left" vertical="center" wrapText="1"/>
    </xf>
    <xf numFmtId="172" fontId="72" fillId="0" borderId="20" xfId="0" applyNumberFormat="1" applyFont="1" applyFill="1" applyBorder="1" applyAlignment="1">
      <alignment horizontal="left" vertical="center" wrapText="1"/>
    </xf>
    <xf numFmtId="172" fontId="72" fillId="0" borderId="29" xfId="0" applyNumberFormat="1" applyFont="1" applyFill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49" fontId="72" fillId="0" borderId="17" xfId="0" applyNumberFormat="1" applyFont="1" applyFill="1" applyBorder="1" applyAlignment="1">
      <alignment horizontal="center" vertical="center" wrapText="1"/>
    </xf>
    <xf numFmtId="49" fontId="72" fillId="0" borderId="21" xfId="0" applyNumberFormat="1" applyFont="1" applyFill="1" applyBorder="1" applyAlignment="1">
      <alignment horizontal="center" vertical="center" wrapText="1"/>
    </xf>
    <xf numFmtId="49" fontId="72" fillId="0" borderId="16" xfId="0" applyNumberFormat="1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72" fillId="0" borderId="21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49" fontId="73" fillId="0" borderId="21" xfId="0" applyNumberFormat="1" applyFont="1" applyFill="1" applyBorder="1" applyAlignment="1">
      <alignment vertical="center"/>
    </xf>
    <xf numFmtId="49" fontId="73" fillId="0" borderId="16" xfId="0" applyNumberFormat="1" applyFont="1" applyFill="1" applyBorder="1" applyAlignment="1">
      <alignment vertical="center"/>
    </xf>
    <xf numFmtId="0" fontId="73" fillId="0" borderId="21" xfId="0" applyFont="1" applyFill="1" applyBorder="1" applyAlignment="1">
      <alignment horizontal="left" vertical="center"/>
    </xf>
    <xf numFmtId="0" fontId="73" fillId="0" borderId="16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 wrapText="1"/>
    </xf>
    <xf numFmtId="0" fontId="72" fillId="0" borderId="19" xfId="0" applyFont="1" applyFill="1" applyBorder="1" applyAlignment="1">
      <alignment horizontal="left" vertical="center" wrapText="1"/>
    </xf>
    <xf numFmtId="0" fontId="72" fillId="0" borderId="26" xfId="0" applyFont="1" applyFill="1" applyBorder="1" applyAlignment="1">
      <alignment horizontal="left" vertical="center" wrapText="1"/>
    </xf>
    <xf numFmtId="0" fontId="72" fillId="0" borderId="27" xfId="0" applyFont="1" applyFill="1" applyBorder="1" applyAlignment="1">
      <alignment horizontal="left" vertical="center" wrapText="1"/>
    </xf>
    <xf numFmtId="0" fontId="72" fillId="0" borderId="22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25" xfId="0" applyFont="1" applyFill="1" applyBorder="1" applyAlignment="1">
      <alignment horizontal="left" vertical="center" wrapText="1"/>
    </xf>
    <xf numFmtId="0" fontId="72" fillId="0" borderId="28" xfId="0" applyFont="1" applyFill="1" applyBorder="1" applyAlignment="1">
      <alignment horizontal="left" vertical="center" wrapText="1"/>
    </xf>
    <xf numFmtId="0" fontId="72" fillId="0" borderId="20" xfId="0" applyFont="1" applyFill="1" applyBorder="1" applyAlignment="1">
      <alignment horizontal="left" vertical="center" wrapText="1"/>
    </xf>
    <xf numFmtId="0" fontId="72" fillId="0" borderId="29" xfId="0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1" fontId="71" fillId="0" borderId="17" xfId="0" applyNumberFormat="1" applyFont="1" applyFill="1" applyBorder="1" applyAlignment="1">
      <alignment horizontal="left" vertical="center" wrapText="1"/>
    </xf>
    <xf numFmtId="1" fontId="71" fillId="0" borderId="21" xfId="0" applyNumberFormat="1" applyFont="1" applyFill="1" applyBorder="1" applyAlignment="1">
      <alignment horizontal="left" vertical="center" wrapText="1"/>
    </xf>
    <xf numFmtId="1" fontId="71" fillId="0" borderId="16" xfId="0" applyNumberFormat="1" applyFont="1" applyFill="1" applyBorder="1" applyAlignment="1">
      <alignment horizontal="left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vertical="center"/>
    </xf>
    <xf numFmtId="0" fontId="73" fillId="0" borderId="16" xfId="0" applyFont="1" applyFill="1" applyBorder="1" applyAlignment="1">
      <alignment vertical="center"/>
    </xf>
    <xf numFmtId="0" fontId="76" fillId="0" borderId="21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49" fontId="27" fillId="0" borderId="26" xfId="0" applyNumberFormat="1" applyFont="1" applyFill="1" applyBorder="1" applyAlignment="1">
      <alignment horizontal="left" vertical="center" wrapText="1"/>
    </xf>
    <xf numFmtId="49" fontId="27" fillId="0" borderId="27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27" fillId="0" borderId="25" xfId="0" applyNumberFormat="1" applyFont="1" applyFill="1" applyBorder="1" applyAlignment="1">
      <alignment horizontal="left" vertical="center" wrapText="1"/>
    </xf>
    <xf numFmtId="49" fontId="27" fillId="0" borderId="28" xfId="0" applyNumberFormat="1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left" vertical="center" wrapText="1"/>
    </xf>
    <xf numFmtId="49" fontId="27" fillId="0" borderId="29" xfId="0" applyNumberFormat="1" applyFont="1" applyFill="1" applyBorder="1" applyAlignment="1">
      <alignment horizontal="left" vertical="center" wrapText="1"/>
    </xf>
    <xf numFmtId="49" fontId="22" fillId="39" borderId="17" xfId="0" applyNumberFormat="1" applyFont="1" applyFill="1" applyBorder="1" applyAlignment="1">
      <alignment horizontal="center" vertical="center" wrapText="1"/>
    </xf>
    <xf numFmtId="49" fontId="22" fillId="39" borderId="21" xfId="0" applyNumberFormat="1" applyFont="1" applyFill="1" applyBorder="1" applyAlignment="1">
      <alignment horizontal="center" vertical="center" wrapText="1"/>
    </xf>
    <xf numFmtId="49" fontId="22" fillId="39" borderId="16" xfId="0" applyNumberFormat="1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49" fontId="72" fillId="0" borderId="10" xfId="0" applyNumberFormat="1" applyFont="1" applyFill="1" applyBorder="1" applyAlignment="1">
      <alignment horizontal="left" vertical="center" wrapText="1"/>
    </xf>
    <xf numFmtId="0" fontId="72" fillId="19" borderId="10" xfId="0" applyFont="1" applyFill="1" applyBorder="1" applyAlignment="1">
      <alignment horizontal="left" vertical="center" wrapText="1"/>
    </xf>
    <xf numFmtId="49" fontId="71" fillId="0" borderId="17" xfId="0" applyNumberFormat="1" applyFont="1" applyBorder="1" applyAlignment="1">
      <alignment horizontal="center" vertical="center" wrapText="1"/>
    </xf>
    <xf numFmtId="49" fontId="71" fillId="0" borderId="21" xfId="0" applyNumberFormat="1" applyFont="1" applyBorder="1" applyAlignment="1">
      <alignment horizontal="center" vertical="center" wrapText="1"/>
    </xf>
    <xf numFmtId="49" fontId="71" fillId="0" borderId="16" xfId="0" applyNumberFormat="1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49" fontId="72" fillId="0" borderId="17" xfId="0" applyNumberFormat="1" applyFont="1" applyBorder="1" applyAlignment="1">
      <alignment horizontal="center" vertical="center" wrapText="1"/>
    </xf>
    <xf numFmtId="49" fontId="72" fillId="0" borderId="21" xfId="0" applyNumberFormat="1" applyFont="1" applyBorder="1" applyAlignment="1">
      <alignment horizontal="center" vertical="center" wrapText="1"/>
    </xf>
    <xf numFmtId="49" fontId="72" fillId="0" borderId="16" xfId="0" applyNumberFormat="1" applyFont="1" applyBorder="1" applyAlignment="1">
      <alignment horizontal="center" vertical="center" wrapText="1"/>
    </xf>
    <xf numFmtId="0" fontId="72" fillId="0" borderId="17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left" vertical="center" wrapText="1"/>
    </xf>
    <xf numFmtId="0" fontId="72" fillId="0" borderId="16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22" fillId="39" borderId="17" xfId="0" applyFont="1" applyFill="1" applyBorder="1" applyAlignment="1">
      <alignment horizontal="center" vertical="center" wrapText="1"/>
    </xf>
    <xf numFmtId="0" fontId="22" fillId="39" borderId="21" xfId="0" applyFont="1" applyFill="1" applyBorder="1" applyAlignment="1">
      <alignment horizontal="center" vertical="center" wrapText="1"/>
    </xf>
    <xf numFmtId="0" fontId="22" fillId="39" borderId="16" xfId="0" applyFont="1" applyFill="1" applyBorder="1" applyAlignment="1">
      <alignment horizontal="center" vertical="center" wrapText="1"/>
    </xf>
    <xf numFmtId="0" fontId="22" fillId="39" borderId="17" xfId="0" applyFont="1" applyFill="1" applyBorder="1" applyAlignment="1">
      <alignment horizontal="left" vertical="center" wrapText="1"/>
    </xf>
    <xf numFmtId="0" fontId="22" fillId="39" borderId="21" xfId="0" applyFont="1" applyFill="1" applyBorder="1" applyAlignment="1">
      <alignment horizontal="left" vertical="center" wrapText="1"/>
    </xf>
    <xf numFmtId="0" fontId="22" fillId="39" borderId="16" xfId="0" applyFont="1" applyFill="1" applyBorder="1" applyAlignment="1">
      <alignment horizontal="left" vertical="center" wrapText="1"/>
    </xf>
    <xf numFmtId="3" fontId="72" fillId="0" borderId="0" xfId="0" applyNumberFormat="1" applyFont="1" applyAlignment="1">
      <alignment horizontal="right" vertical="center"/>
    </xf>
    <xf numFmtId="3" fontId="72" fillId="0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2" fontId="72" fillId="0" borderId="20" xfId="0" applyNumberFormat="1" applyFont="1" applyFill="1" applyBorder="1" applyAlignment="1">
      <alignment horizontal="right" vertical="center" wrapText="1"/>
    </xf>
    <xf numFmtId="2" fontId="72" fillId="0" borderId="20" xfId="0" applyNumberFormat="1" applyFont="1" applyFill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center" wrapText="1"/>
    </xf>
    <xf numFmtId="2" fontId="72" fillId="0" borderId="17" xfId="0" applyNumberFormat="1" applyFont="1" applyBorder="1" applyAlignment="1">
      <alignment horizontal="center" vertical="center" wrapText="1"/>
    </xf>
    <xf numFmtId="2" fontId="72" fillId="0" borderId="18" xfId="0" applyNumberFormat="1" applyFont="1" applyFill="1" applyBorder="1" applyAlignment="1">
      <alignment horizontal="center" vertical="center"/>
    </xf>
    <xf numFmtId="2" fontId="72" fillId="0" borderId="23" xfId="0" applyNumberFormat="1" applyFont="1" applyFill="1" applyBorder="1" applyAlignment="1">
      <alignment horizontal="center" vertical="center"/>
    </xf>
    <xf numFmtId="2" fontId="72" fillId="0" borderId="16" xfId="0" applyNumberFormat="1" applyFont="1" applyBorder="1" applyAlignment="1">
      <alignment horizontal="center" vertical="center" wrapText="1"/>
    </xf>
    <xf numFmtId="2" fontId="72" fillId="0" borderId="17" xfId="0" applyNumberFormat="1" applyFont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center" textRotation="90" wrapText="1"/>
    </xf>
    <xf numFmtId="2" fontId="72" fillId="0" borderId="18" xfId="0" applyNumberFormat="1" applyFont="1" applyBorder="1" applyAlignment="1">
      <alignment horizontal="left" vertical="center" wrapText="1"/>
    </xf>
    <xf numFmtId="2" fontId="72" fillId="0" borderId="23" xfId="0" applyNumberFormat="1" applyFont="1" applyBorder="1" applyAlignment="1">
      <alignment horizontal="left" vertical="center" wrapText="1"/>
    </xf>
    <xf numFmtId="2" fontId="71" fillId="0" borderId="17" xfId="0" applyNumberFormat="1" applyFont="1" applyFill="1" applyBorder="1" applyAlignment="1">
      <alignment horizontal="center" vertical="center" wrapText="1"/>
    </xf>
    <xf numFmtId="2" fontId="71" fillId="0" borderId="17" xfId="0" applyNumberFormat="1" applyFont="1" applyFill="1" applyBorder="1" applyAlignment="1">
      <alignment horizontal="left" vertical="center" wrapText="1"/>
    </xf>
    <xf numFmtId="2" fontId="27" fillId="13" borderId="10" xfId="0" applyNumberFormat="1" applyFont="1" applyFill="1" applyBorder="1" applyAlignment="1">
      <alignment horizontal="center" vertical="center" wrapText="1"/>
    </xf>
    <xf numFmtId="2" fontId="72" fillId="13" borderId="10" xfId="0" applyNumberFormat="1" applyFont="1" applyFill="1" applyBorder="1" applyAlignment="1">
      <alignment horizontal="center" vertical="center" wrapText="1"/>
    </xf>
    <xf numFmtId="2" fontId="71" fillId="0" borderId="21" xfId="0" applyNumberFormat="1" applyFont="1" applyFill="1" applyBorder="1" applyAlignment="1">
      <alignment horizontal="center" vertical="center" wrapText="1"/>
    </xf>
    <xf numFmtId="2" fontId="71" fillId="0" borderId="21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71" fillId="0" borderId="16" xfId="0" applyNumberFormat="1" applyFont="1" applyFill="1" applyBorder="1" applyAlignment="1">
      <alignment horizontal="center" vertical="center" wrapText="1"/>
    </xf>
    <xf numFmtId="2" fontId="71" fillId="0" borderId="16" xfId="0" applyNumberFormat="1" applyFont="1" applyFill="1" applyBorder="1" applyAlignment="1">
      <alignment horizontal="left" vertical="center" wrapText="1"/>
    </xf>
    <xf numFmtId="2" fontId="72" fillId="0" borderId="19" xfId="0" applyNumberFormat="1" applyFont="1" applyFill="1" applyBorder="1" applyAlignment="1">
      <alignment horizontal="left" vertical="center" wrapText="1"/>
    </xf>
    <xf numFmtId="2" fontId="72" fillId="0" borderId="26" xfId="0" applyNumberFormat="1" applyFont="1" applyFill="1" applyBorder="1" applyAlignment="1">
      <alignment horizontal="left" vertical="center" wrapText="1"/>
    </xf>
    <xf numFmtId="2" fontId="72" fillId="0" borderId="27" xfId="0" applyNumberFormat="1" applyFont="1" applyFill="1" applyBorder="1" applyAlignment="1">
      <alignment horizontal="left" vertical="center" wrapText="1"/>
    </xf>
    <xf numFmtId="2" fontId="72" fillId="0" borderId="22" xfId="0" applyNumberFormat="1" applyFont="1" applyFill="1" applyBorder="1" applyAlignment="1">
      <alignment horizontal="left" vertical="center" wrapText="1"/>
    </xf>
    <xf numFmtId="2" fontId="72" fillId="0" borderId="0" xfId="0" applyNumberFormat="1" applyFont="1" applyFill="1" applyBorder="1" applyAlignment="1">
      <alignment horizontal="left" vertical="center" wrapText="1"/>
    </xf>
    <xf numFmtId="2" fontId="72" fillId="0" borderId="25" xfId="0" applyNumberFormat="1" applyFont="1" applyFill="1" applyBorder="1" applyAlignment="1">
      <alignment horizontal="left" vertical="center" wrapText="1"/>
    </xf>
    <xf numFmtId="2" fontId="72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72" fillId="0" borderId="28" xfId="0" applyNumberFormat="1" applyFont="1" applyFill="1" applyBorder="1" applyAlignment="1">
      <alignment horizontal="left" vertical="center" wrapText="1"/>
    </xf>
    <xf numFmtId="2" fontId="72" fillId="0" borderId="20" xfId="0" applyNumberFormat="1" applyFont="1" applyFill="1" applyBorder="1" applyAlignment="1">
      <alignment horizontal="left" vertical="center" wrapText="1"/>
    </xf>
    <xf numFmtId="2" fontId="72" fillId="0" borderId="29" xfId="0" applyNumberFormat="1" applyFont="1" applyFill="1" applyBorder="1" applyAlignment="1">
      <alignment horizontal="left" vertical="center" wrapText="1"/>
    </xf>
    <xf numFmtId="2" fontId="72" fillId="19" borderId="17" xfId="0" applyNumberFormat="1" applyFont="1" applyFill="1" applyBorder="1" applyAlignment="1">
      <alignment horizontal="center" vertical="center" wrapText="1"/>
    </xf>
    <xf numFmtId="2" fontId="72" fillId="19" borderId="18" xfId="0" applyNumberFormat="1" applyFont="1" applyFill="1" applyBorder="1" applyAlignment="1">
      <alignment horizontal="left" vertical="center" wrapText="1"/>
    </xf>
    <xf numFmtId="2" fontId="72" fillId="19" borderId="23" xfId="0" applyNumberFormat="1" applyFont="1" applyFill="1" applyBorder="1" applyAlignment="1">
      <alignment horizontal="left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 wrapText="1"/>
    </xf>
    <xf numFmtId="2" fontId="72" fillId="0" borderId="17" xfId="0" applyNumberFormat="1" applyFont="1" applyFill="1" applyBorder="1" applyAlignment="1">
      <alignment horizontal="center" vertical="center" wrapText="1"/>
    </xf>
    <xf numFmtId="2" fontId="72" fillId="0" borderId="17" xfId="0" applyNumberFormat="1" applyFont="1" applyFill="1" applyBorder="1" applyAlignment="1">
      <alignment horizontal="left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72" fillId="0" borderId="21" xfId="0" applyNumberFormat="1" applyFont="1" applyFill="1" applyBorder="1" applyAlignment="1">
      <alignment horizontal="center" vertical="center" wrapText="1"/>
    </xf>
    <xf numFmtId="2" fontId="72" fillId="0" borderId="21" xfId="0" applyNumberFormat="1" applyFont="1" applyFill="1" applyBorder="1" applyAlignment="1">
      <alignment horizontal="left" vertical="center" wrapText="1"/>
    </xf>
    <xf numFmtId="2" fontId="27" fillId="0" borderId="21" xfId="0" applyNumberFormat="1" applyFont="1" applyFill="1" applyBorder="1" applyAlignment="1">
      <alignment horizontal="center" vertical="center" wrapText="1"/>
    </xf>
    <xf numFmtId="2" fontId="72" fillId="0" borderId="16" xfId="0" applyNumberFormat="1" applyFont="1" applyFill="1" applyBorder="1" applyAlignment="1">
      <alignment horizontal="center" vertical="center" wrapText="1"/>
    </xf>
    <xf numFmtId="2" fontId="72" fillId="0" borderId="16" xfId="0" applyNumberFormat="1" applyFont="1" applyFill="1" applyBorder="1" applyAlignment="1">
      <alignment horizontal="left" vertical="center" wrapText="1"/>
    </xf>
    <xf numFmtId="2" fontId="27" fillId="0" borderId="16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center"/>
    </xf>
    <xf numFmtId="2" fontId="72" fillId="0" borderId="10" xfId="0" applyNumberFormat="1" applyFont="1" applyFill="1" applyBorder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left" vertical="center" wrapText="1"/>
    </xf>
    <xf numFmtId="2" fontId="71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2" fontId="72" fillId="0" borderId="17" xfId="0" applyNumberFormat="1" applyFont="1" applyFill="1" applyBorder="1" applyAlignment="1">
      <alignment horizontal="center" vertical="center" wrapText="1"/>
    </xf>
    <xf numFmtId="182" fontId="72" fillId="0" borderId="21" xfId="0" applyNumberFormat="1" applyFont="1" applyFill="1" applyBorder="1" applyAlignment="1">
      <alignment horizontal="center" vertical="center" wrapText="1"/>
    </xf>
    <xf numFmtId="182" fontId="72" fillId="0" borderId="16" xfId="0" applyNumberFormat="1" applyFont="1" applyFill="1" applyBorder="1" applyAlignment="1">
      <alignment horizontal="center" vertical="center" wrapText="1"/>
    </xf>
    <xf numFmtId="182" fontId="72" fillId="0" borderId="10" xfId="0" applyNumberFormat="1" applyFont="1" applyFill="1" applyBorder="1" applyAlignment="1">
      <alignment horizontal="center" vertical="center" wrapText="1"/>
    </xf>
    <xf numFmtId="182" fontId="71" fillId="0" borderId="17" xfId="0" applyNumberFormat="1" applyFont="1" applyFill="1" applyBorder="1" applyAlignment="1">
      <alignment horizontal="center" vertical="center" wrapText="1"/>
    </xf>
    <xf numFmtId="182" fontId="71" fillId="0" borderId="21" xfId="0" applyNumberFormat="1" applyFont="1" applyFill="1" applyBorder="1" applyAlignment="1">
      <alignment horizontal="center" vertical="center" wrapText="1"/>
    </xf>
    <xf numFmtId="182" fontId="71" fillId="0" borderId="16" xfId="0" applyNumberFormat="1" applyFont="1" applyFill="1" applyBorder="1" applyAlignment="1">
      <alignment horizontal="center" vertical="center" wrapText="1"/>
    </xf>
  </cellXfs>
  <cellStyles count="115">
    <cellStyle name="Normal" xfId="0"/>
    <cellStyle name="_Приложение 5-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basis" xfId="34"/>
    <cellStyle name="Comma_Revenue" xfId="35"/>
    <cellStyle name="Currency [0]" xfId="36"/>
    <cellStyle name="EY0dp" xfId="37"/>
    <cellStyle name="EYColumnHeading" xfId="38"/>
    <cellStyle name="EYnumber" xfId="39"/>
    <cellStyle name="EYSheetHeader1" xfId="40"/>
    <cellStyle name="EYtext" xfId="41"/>
    <cellStyle name="Normal_~3463030" xfId="42"/>
    <cellStyle name="Normal1" xfId="43"/>
    <cellStyle name="Percent_Surgut022206final_double replacement building" xfId="44"/>
    <cellStyle name="Price_Body" xfId="45"/>
    <cellStyle name="Standaard_Appendix  bij memo PRC Kostenmanagement (2005-08-24)" xfId="46"/>
    <cellStyle name="STATE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ззащитный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Currency" xfId="60"/>
    <cellStyle name="Currency [0]" xfId="61"/>
    <cellStyle name="Денежный 2" xfId="62"/>
    <cellStyle name="Заголовок" xfId="63"/>
    <cellStyle name="Заголовок 1" xfId="64"/>
    <cellStyle name="Заголовок 1 1" xfId="65"/>
    <cellStyle name="Заголовок 1 2" xfId="66"/>
    <cellStyle name="Заголовок 2" xfId="67"/>
    <cellStyle name="Заголовок 3" xfId="68"/>
    <cellStyle name="Заголовок 4" xfId="69"/>
    <cellStyle name="ЗаголовокСтолбца" xfId="70"/>
    <cellStyle name="ЗаголовокСтолбца 2" xfId="71"/>
    <cellStyle name="Защитный" xfId="72"/>
    <cellStyle name="Значение" xfId="73"/>
    <cellStyle name="Значение 2" xfId="74"/>
    <cellStyle name="Итог" xfId="75"/>
    <cellStyle name="Контрольная ячейка" xfId="76"/>
    <cellStyle name="Мой заголовок" xfId="77"/>
    <cellStyle name="Мой заголовок листа" xfId="78"/>
    <cellStyle name="Мои наименования показателей" xfId="79"/>
    <cellStyle name="Название" xfId="80"/>
    <cellStyle name="Нейтральный" xfId="81"/>
    <cellStyle name="Обычный 2" xfId="82"/>
    <cellStyle name="Обычный 2 2" xfId="83"/>
    <cellStyle name="Обычный 2 3" xfId="84"/>
    <cellStyle name="Обычный 2_Копия инвест программа тепло" xfId="85"/>
    <cellStyle name="Обычный 3" xfId="86"/>
    <cellStyle name="Обычный 3 2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8" xfId="93"/>
    <cellStyle name="Плохой" xfId="94"/>
    <cellStyle name="Пояснение" xfId="95"/>
    <cellStyle name="Примечание" xfId="96"/>
    <cellStyle name="Percent" xfId="97"/>
    <cellStyle name="Процентный 2" xfId="98"/>
    <cellStyle name="Процентный 2 2" xfId="99"/>
    <cellStyle name="Процентный 3" xfId="100"/>
    <cellStyle name="Процентный 4" xfId="101"/>
    <cellStyle name="Процентный 4 2" xfId="102"/>
    <cellStyle name="Связанная ячейка" xfId="103"/>
    <cellStyle name="Стиль 1" xfId="104"/>
    <cellStyle name="ТЕКСТ" xfId="105"/>
    <cellStyle name="Текст предупреждения" xfId="106"/>
    <cellStyle name="Текстовый" xfId="107"/>
    <cellStyle name="Тысячи [0]_3Com" xfId="108"/>
    <cellStyle name="Тысячи_3Com" xfId="109"/>
    <cellStyle name="Comma" xfId="110"/>
    <cellStyle name="Comma [0]" xfId="111"/>
    <cellStyle name="Финансовый 2" xfId="112"/>
    <cellStyle name="Финансовый 2 2" xfId="113"/>
    <cellStyle name="Финансовый 2 3" xfId="114"/>
    <cellStyle name="Финансовый 3" xfId="115"/>
    <cellStyle name="Финансовый 4" xfId="116"/>
    <cellStyle name="Финансовый 5" xfId="117"/>
    <cellStyle name="Финансовый 6" xfId="118"/>
    <cellStyle name="Финансовый 7" xfId="119"/>
    <cellStyle name="Финансовый 7 2" xfId="120"/>
    <cellStyle name="Финансовый 7 3" xfId="121"/>
    <cellStyle name="Финансовый 8" xfId="122"/>
    <cellStyle name="Формула" xfId="123"/>
    <cellStyle name="Формула 2" xfId="124"/>
    <cellStyle name="Формула_GRES.2007.5" xfId="125"/>
    <cellStyle name="ФормулаВБ" xfId="126"/>
    <cellStyle name="ФормулаНаКонтроль" xfId="127"/>
    <cellStyle name="Хороший" xfId="128"/>
  </cellStyles>
  <dxfs count="114"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rgb="FFFFFFFF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rgb="FFFFFFFF"/>
      </font>
    </dxf>
    <dxf>
      <font>
        <color theme="0"/>
      </font>
    </dxf>
    <dxf>
      <font>
        <color theme="1"/>
      </font>
    </dxf>
    <dxf>
      <font>
        <color rgb="FFFFFFFF"/>
      </font>
    </dxf>
    <dxf>
      <font>
        <color rgb="FFFFFFFF"/>
      </font>
      <border/>
    </dxf>
    <dxf>
      <font>
        <color theme="1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hubarov\Local%20Settings\Temporary%20Internet%20Files\OLK1C\&#1056;&#1072;&#1073;&#1086;&#1095;&#1080;&#1077;%20&#1076;&#1086;&#1082;&#1091;&#1084;&#1077;&#1085;&#1090;&#1099;\&#1058;&#1072;&#1088;&#1080;&#1092;%202011\&#1057;&#1074;&#1086;&#1076;&#1085;&#1099;&#1081;%20&#1090;&#1072;&#1088;&#1080;&#1092;%202011%20(30.04.10)%20&#1086;&#1090;&#1087;&#1088;&#1072;&#1074;&#1083;&#1077;&#1085;%20&#1074;%20&#1057;&#10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se\Profiles\student4\&#1056;&#1072;&#1073;&#1086;&#1095;&#1080;&#1081;%20&#1089;&#1090;&#1086;&#1083;\&#1054;&#1054;&#1054;%20&#1043;&#1072;&#1079;&#1087;&#1088;&#1086;&#1084;%20&#1076;&#1086;&#1073;&#1099;&#1095;&#1072;%20&#1053;&#1086;&#1103;&#1073;&#1088;&#1100;&#1089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rt\&#1044;&#1046;&#1050;&#1055;%20&#1058;&#1054;\&#1052;&#1077;&#1090;&#1086;&#1076;&#1080;&#1095;&#1082;&#1080;\&#1052;&#1056;%20&#1048;&#1055;\&#1092;&#1086;&#1088;&#1084;&#1099;%20&#1060;&#1057;&#105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rt\&#1060;&#1057;&#1058;%20&#1056;&#1060;\2%20&#1101;&#1090;&#1072;&#1087;\&#1064;&#1072;&#1073;&#1083;&#1086;&#1085;%203\&#1057;&#1074;&#1077;&#1088;&#1076;&#1083;&#1086;&#1074;&#1089;&#1082;&#1072;&#1103;%20&#1086;&#1073;&#1083;&#1072;&#1089;&#1090;&#1100;\&#1048;&#1085;&#1074;&#1077;&#1089;&#1090;&#1087;&#1088;&#1086;&#1075;&#1088;&#1072;&#1084;&#1084;&#1099;_&#1058;&#1057;%203.1_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rt\&#1060;&#1057;&#1058;%20&#1056;&#1060;\2%20&#1101;&#1090;&#1072;&#1087;\&#1064;&#1072;&#1073;&#1083;&#1086;&#1085;%202\&#1057;&#1074;&#1077;&#1088;&#1076;&#1083;&#1086;&#1074;&#1089;&#1082;&#1072;&#1103;%20&#1086;&#1073;&#1083;&#1072;&#1089;&#1090;&#1100;\&#1048;&#1085;&#1074;&#1077;&#1089;&#1090;&#1087;&#1088;&#1086;&#1075;&#1088;&#1072;&#1084;&#1084;&#1099;_&#1042;&#1057;_&#1042;&#1054;%202.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se\Profiles\student4\&#1056;&#1072;&#1073;&#1086;&#1095;&#1080;&#1081;%20&#1089;&#1090;&#1086;&#1083;\OREP.INV.N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office\Documents%20and%20Settings\Cherenkova\Local%20Settings\Temporary%20Internet%20Files\OLKB\V2.200727&#1084;&#1072;&#1088;&#1090;&#1072;&#1091;&#1090;&#1086;&#1095;&#108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gs\AppData\Local\Microsoft\Windows\Temporary%20Internet%20Files\Content.Outlook\ZE3RYZ9R\&#1050;&#1086;&#1087;&#1080;&#1103;%20&#1050;&#1086;&#1087;&#1080;&#1103;%20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Титульный"/>
      <sheetName val="TEHSHEET"/>
      <sheetName val="Список листов"/>
      <sheetName val="Справочники"/>
      <sheetName val="Образец заявления"/>
      <sheetName val="П№1"/>
      <sheetName val="П№2"/>
      <sheetName val="П№3"/>
      <sheetName val="П№4"/>
      <sheetName val="П№5"/>
      <sheetName val="П№6"/>
      <sheetName val="П№7"/>
      <sheetName val="П№8"/>
      <sheetName val="П№9"/>
      <sheetName val="П№10"/>
      <sheetName val="П№11"/>
      <sheetName val="П№12"/>
      <sheetName val="П№13"/>
      <sheetName val="П№14"/>
      <sheetName val="П№14.1"/>
      <sheetName val="П№14.2"/>
      <sheetName val="П№14.3 "/>
      <sheetName val="П№14.4"/>
      <sheetName val="П№15"/>
      <sheetName val="П№16.1 "/>
      <sheetName val="П№16.2"/>
      <sheetName val="П№17"/>
      <sheetName val="П№18 "/>
      <sheetName val="П№19"/>
      <sheetName val="Т№1"/>
      <sheetName val="Т№2"/>
      <sheetName val="Прочие расходы"/>
      <sheetName val="Расчет тарифа 2011"/>
      <sheetName val="ИТ№1"/>
      <sheetName val="ИТ№2"/>
      <sheetName val="ИТ№3"/>
      <sheetName val="ИТ№4"/>
      <sheetName val="ИТ№5"/>
      <sheetName val="ИТ№6"/>
      <sheetName val="ИТ№7"/>
      <sheetName val="Диапазоны"/>
      <sheetName val="Заголовок"/>
    </sheetNames>
    <sheetDataSet>
      <sheetData sheetId="3">
        <row r="7">
          <cell r="E7" t="str">
            <v>Ямало-Ненецкий автономный округ</v>
          </cell>
        </row>
        <row r="9">
          <cell r="F9">
            <v>2011</v>
          </cell>
        </row>
        <row r="11">
          <cell r="G11" t="str">
            <v>ОАО "Передвижная энергетика" Филиал ПЭС "Лабытнанги"</v>
          </cell>
        </row>
        <row r="12">
          <cell r="G12" t="str">
            <v>7719019846</v>
          </cell>
        </row>
        <row r="15">
          <cell r="G15" t="str">
            <v>Город Лабытнанги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1">
        <row r="15">
          <cell r="B15">
            <v>2007</v>
          </cell>
        </row>
      </sheetData>
      <sheetData sheetId="2">
        <row r="13">
          <cell r="E13" t="str">
            <v>Тюменская область</v>
          </cell>
        </row>
        <row r="21">
          <cell r="D21" t="str">
            <v>ООО "Газпром добыча Ноябрьск"</v>
          </cell>
          <cell r="I21" t="str">
            <v>8905026850</v>
          </cell>
        </row>
        <row r="27">
          <cell r="F27" t="str">
            <v>Предложение организации</v>
          </cell>
        </row>
      </sheetData>
      <sheetData sheetId="5">
        <row r="15">
          <cell r="AB15">
            <v>9.446828078205</v>
          </cell>
        </row>
        <row r="20">
          <cell r="Z20">
            <v>9.446828078205</v>
          </cell>
        </row>
        <row r="25">
          <cell r="AB25">
            <v>9.419537</v>
          </cell>
        </row>
      </sheetData>
      <sheetData sheetId="6">
        <row r="15">
          <cell r="AB15">
            <v>1.2993</v>
          </cell>
        </row>
        <row r="20">
          <cell r="Z20">
            <v>1.2993</v>
          </cell>
        </row>
        <row r="21">
          <cell r="AB21">
            <v>0.0043</v>
          </cell>
        </row>
        <row r="25">
          <cell r="AB25">
            <v>1.295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1.2993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2.5942999999999996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1.295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2640.346079805884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109.1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I16">
            <v>109.1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15.228795999999999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-0.0012040000000013151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15.23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15.23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1466.2329081219887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223.76537568389531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826.019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I36">
            <v>329.3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496.71900000000005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I46">
            <v>38.72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I47">
            <v>13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57.685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I53">
            <v>387.314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2640.346079805884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2640.346079805884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20.03788947368421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4.809093473684211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4.809093473684211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4.809093473684211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4.809093473684211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2645.1551732795683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0.18213875485738487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23.17749832009856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I120">
            <v>24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I121">
            <v>15.261243588544415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114.126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114.126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9">
        <row r="16">
          <cell r="I16">
            <v>2.1364079301369863</v>
          </cell>
        </row>
        <row r="18">
          <cell r="I18">
            <v>5249.64</v>
          </cell>
        </row>
        <row r="19">
          <cell r="I19">
            <v>5</v>
          </cell>
        </row>
        <row r="20">
          <cell r="I20">
            <v>1.69</v>
          </cell>
        </row>
        <row r="23">
          <cell r="I23">
            <v>4</v>
          </cell>
        </row>
        <row r="26">
          <cell r="I26">
            <v>30</v>
          </cell>
        </row>
        <row r="29">
          <cell r="I29">
            <v>15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I41">
            <v>150</v>
          </cell>
        </row>
        <row r="45">
          <cell r="I45">
            <v>22.518</v>
          </cell>
        </row>
        <row r="47">
          <cell r="I47">
            <v>589.648588717808</v>
          </cell>
        </row>
        <row r="49">
          <cell r="I49">
            <v>12</v>
          </cell>
        </row>
      </sheetData>
      <sheetData sheetId="10">
        <row r="11">
          <cell r="J11">
            <v>134.53</v>
          </cell>
        </row>
        <row r="71">
          <cell r="I71">
            <v>11.32</v>
          </cell>
          <cell r="J71">
            <v>11.32</v>
          </cell>
          <cell r="K71">
            <v>11.32</v>
          </cell>
          <cell r="L71">
            <v>11.32</v>
          </cell>
          <cell r="M71">
            <v>11.32</v>
          </cell>
        </row>
      </sheetData>
      <sheetData sheetId="11">
        <row r="16">
          <cell r="D16">
            <v>134.53</v>
          </cell>
          <cell r="I16">
            <v>15.23</v>
          </cell>
        </row>
      </sheetData>
      <sheetData sheetId="12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2640.346079805884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2640.346079805884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2640.346079805884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4.809093473684211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4.809093473684211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4.809093473684211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0.18213875485738487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2645.1551732795683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2645.1551732795683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2645.1551732795683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2.5942999999999996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1.295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1.295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170215.90561644585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280.81583768709316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3">
        <row r="8">
          <cell r="I8">
            <v>1035</v>
          </cell>
        </row>
      </sheetData>
      <sheetData sheetId="1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8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 ТС"/>
      <sheetName val="форма 2 ВС и ВО"/>
      <sheetName val="форма 3 Т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ИП"/>
      <sheetName val="TEHSHEET"/>
      <sheetName val="Заголовок"/>
      <sheetName val="regs"/>
    </sheetNames>
    <sheetDataSet>
      <sheetData sheetId="4">
        <row r="5">
          <cell r="G5" t="str">
            <v>амортизация </v>
          </cell>
          <cell r="I5" t="str">
            <v>амортизация </v>
          </cell>
          <cell r="K5" t="str">
            <v>Да</v>
          </cell>
          <cell r="M5" t="str">
            <v>Введите название региона</v>
          </cell>
        </row>
        <row r="6">
          <cell r="G6" t="str">
            <v>прибыль</v>
          </cell>
          <cell r="I6" t="str">
            <v>прибыль</v>
          </cell>
          <cell r="K6" t="str">
            <v>Нет</v>
          </cell>
          <cell r="M6" t="str">
            <v>Агинский Бурятский автономный округ</v>
          </cell>
        </row>
        <row r="7">
          <cell r="G7" t="str">
            <v>ремонтный фонд</v>
          </cell>
          <cell r="I7" t="str">
            <v>ремонтный фонд</v>
          </cell>
          <cell r="M7" t="str">
            <v>Алтайский край</v>
          </cell>
        </row>
        <row r="8">
          <cell r="G8" t="str">
            <v>инвест. надбавка</v>
          </cell>
          <cell r="I8" t="str">
            <v>инвест. Надбавка</v>
          </cell>
          <cell r="M8" t="str">
            <v>Амурская область</v>
          </cell>
        </row>
        <row r="9">
          <cell r="G9" t="str">
            <v>плата за подключение</v>
          </cell>
          <cell r="I9" t="str">
            <v>плата за подключение</v>
          </cell>
          <cell r="M9" t="str">
            <v>Архангельская область</v>
          </cell>
        </row>
        <row r="10">
          <cell r="G10" t="str">
            <v>прочие тарифные источники</v>
          </cell>
          <cell r="I10" t="str">
            <v>бюджет всего</v>
          </cell>
          <cell r="M10" t="str">
            <v>Астраханская область</v>
          </cell>
        </row>
        <row r="11">
          <cell r="I11" t="str">
            <v>федеральный бюджет</v>
          </cell>
          <cell r="M11" t="str">
            <v>г.Байконур</v>
          </cell>
        </row>
        <row r="12">
          <cell r="I12" t="str">
            <v>региональный бюджет</v>
          </cell>
          <cell r="M12" t="str">
            <v>Белгородская область</v>
          </cell>
        </row>
        <row r="13">
          <cell r="I13" t="str">
            <v>муниципальный бюджет</v>
          </cell>
          <cell r="M13" t="str">
            <v>Брянская область</v>
          </cell>
        </row>
        <row r="14">
          <cell r="I14" t="str">
            <v>прочие тарифные источники</v>
          </cell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ралТехно"/>
      <sheetName val="богдан 1"/>
      <sheetName val="богдан 2"/>
      <sheetName val="богдан 3"/>
      <sheetName val="ЮСОН"/>
      <sheetName val="Первоуральск"/>
      <sheetName val="К-Ур "/>
      <sheetName val="Новоуральск"/>
      <sheetName val="Ревда"/>
      <sheetName val="Качканар(вода)"/>
      <sheetName val="Качканар(стоки)"/>
      <sheetName val="TEHSHEET"/>
    </sheetNames>
    <sheetDataSet>
      <sheetData sheetId="1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3)"/>
      <sheetName val="Лист2"/>
      <sheetName val="Лист3"/>
    </sheetNames>
    <sheetDataSet>
      <sheetData sheetId="0">
        <row r="286">
          <cell r="D286">
            <v>58822.9218</v>
          </cell>
          <cell r="E286">
            <v>12962.195800000001</v>
          </cell>
          <cell r="F286">
            <v>10470.9624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view="pageBreakPreview" zoomScale="55" zoomScaleSheetLayoutView="55" workbookViewId="0" topLeftCell="B1">
      <selection activeCell="E44" sqref="E44"/>
    </sheetView>
  </sheetViews>
  <sheetFormatPr defaultColWidth="9.140625" defaultRowHeight="15"/>
  <cols>
    <col min="1" max="1" width="9.140625" style="1" hidden="1" customWidth="1"/>
    <col min="2" max="2" width="38.57421875" style="1" customWidth="1"/>
    <col min="3" max="3" width="13.8515625" style="2" customWidth="1"/>
    <col min="4" max="4" width="9.7109375" style="2" customWidth="1"/>
    <col min="5" max="5" width="10.7109375" style="2" customWidth="1"/>
    <col min="6" max="6" width="11.00390625" style="2" customWidth="1"/>
    <col min="7" max="7" width="10.7109375" style="2" customWidth="1"/>
    <col min="8" max="8" width="12.28125" style="13" customWidth="1"/>
    <col min="9" max="9" width="10.140625" style="13" customWidth="1"/>
    <col min="10" max="10" width="10.421875" style="13" customWidth="1"/>
    <col min="11" max="11" width="11.00390625" style="13" customWidth="1"/>
    <col min="12" max="12" width="10.421875" style="13" customWidth="1"/>
    <col min="13" max="13" width="11.00390625" style="13" customWidth="1"/>
    <col min="14" max="14" width="10.7109375" style="13" customWidth="1"/>
    <col min="15" max="15" width="11.00390625" style="13" customWidth="1"/>
    <col min="16" max="16" width="10.28125" style="13" customWidth="1"/>
    <col min="17" max="17" width="12.57421875" style="2" customWidth="1"/>
    <col min="18" max="20" width="9.140625" style="2" customWidth="1"/>
    <col min="21" max="16384" width="9.140625" style="1" customWidth="1"/>
  </cols>
  <sheetData>
    <row r="1" spans="1:17" s="62" customFormat="1" ht="15.75">
      <c r="A1" s="198" t="s">
        <v>124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s="62" customFormat="1" ht="15.75">
      <c r="A2" s="199" t="s">
        <v>125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15.7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</row>
    <row r="4" spans="1:17" ht="16.5" customHeight="1">
      <c r="A4" s="201" t="s">
        <v>0</v>
      </c>
      <c r="B4" s="201" t="s">
        <v>1</v>
      </c>
      <c r="C4" s="201" t="s">
        <v>2</v>
      </c>
      <c r="D4" s="201" t="s">
        <v>315</v>
      </c>
      <c r="E4" s="201"/>
      <c r="F4" s="201"/>
      <c r="G4" s="201" t="s">
        <v>316</v>
      </c>
      <c r="H4" s="202"/>
      <c r="I4" s="202"/>
      <c r="J4" s="202"/>
      <c r="K4" s="202"/>
      <c r="L4" s="202"/>
      <c r="M4" s="202"/>
      <c r="N4" s="202"/>
      <c r="O4" s="202"/>
      <c r="P4" s="202"/>
      <c r="Q4" s="201" t="s">
        <v>126</v>
      </c>
    </row>
    <row r="5" spans="1:17" ht="42" customHeight="1">
      <c r="A5" s="201"/>
      <c r="B5" s="201"/>
      <c r="C5" s="201"/>
      <c r="D5" s="22" t="s">
        <v>317</v>
      </c>
      <c r="E5" s="22" t="s">
        <v>318</v>
      </c>
      <c r="F5" s="22" t="s">
        <v>319</v>
      </c>
      <c r="G5" s="22">
        <v>2020</v>
      </c>
      <c r="H5" s="33">
        <v>2021</v>
      </c>
      <c r="I5" s="33" t="s">
        <v>320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201"/>
    </row>
    <row r="6" spans="1:17" ht="15.75">
      <c r="A6" s="22"/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2">
        <v>12</v>
      </c>
      <c r="N6" s="22">
        <v>13</v>
      </c>
      <c r="O6" s="22">
        <v>14</v>
      </c>
      <c r="P6" s="22">
        <v>15</v>
      </c>
      <c r="Q6" s="22">
        <v>16</v>
      </c>
    </row>
    <row r="7" spans="1:20" s="55" customFormat="1" ht="15.75">
      <c r="A7" s="205" t="s">
        <v>29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53"/>
      <c r="R7" s="54"/>
      <c r="S7" s="54"/>
      <c r="T7" s="54"/>
    </row>
    <row r="8" spans="1:17" ht="15" customHeight="1">
      <c r="A8" s="204" t="s">
        <v>30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1"/>
    </row>
    <row r="9" spans="1:17" ht="47.25">
      <c r="A9" s="4"/>
      <c r="B9" s="7" t="s">
        <v>25</v>
      </c>
      <c r="C9" s="6" t="s">
        <v>4</v>
      </c>
      <c r="D9" s="6">
        <v>100</v>
      </c>
      <c r="E9" s="6">
        <v>100</v>
      </c>
      <c r="F9" s="6">
        <v>100</v>
      </c>
      <c r="G9" s="6">
        <v>100</v>
      </c>
      <c r="H9" s="5">
        <v>100</v>
      </c>
      <c r="I9" s="5">
        <v>100</v>
      </c>
      <c r="J9" s="5">
        <v>100</v>
      </c>
      <c r="K9" s="5">
        <v>100</v>
      </c>
      <c r="L9" s="5">
        <v>100</v>
      </c>
      <c r="M9" s="5">
        <v>100</v>
      </c>
      <c r="N9" s="5">
        <v>100</v>
      </c>
      <c r="O9" s="5">
        <v>100</v>
      </c>
      <c r="P9" s="5">
        <v>100</v>
      </c>
      <c r="Q9" s="6">
        <v>100</v>
      </c>
    </row>
    <row r="10" spans="1:20" s="14" customFormat="1" ht="47.25">
      <c r="A10" s="10"/>
      <c r="B10" s="12" t="s">
        <v>26</v>
      </c>
      <c r="C10" s="5" t="s">
        <v>4</v>
      </c>
      <c r="D10" s="20">
        <v>0.4868296784650161</v>
      </c>
      <c r="E10" s="20">
        <v>0.42458735877732784</v>
      </c>
      <c r="F10" s="20">
        <v>0.3613691666138997</v>
      </c>
      <c r="G10" s="20">
        <v>0.3329624397297894</v>
      </c>
      <c r="H10" s="20">
        <v>0.3329624397297894</v>
      </c>
      <c r="I10" s="20">
        <v>0.3329624397297894</v>
      </c>
      <c r="J10" s="20">
        <v>0.3329624397297894</v>
      </c>
      <c r="K10" s="20">
        <v>0.3329624397297894</v>
      </c>
      <c r="L10" s="20">
        <v>0.3329624397297894</v>
      </c>
      <c r="M10" s="20">
        <v>0.3329624397297894</v>
      </c>
      <c r="N10" s="20">
        <v>0.3329624397297894</v>
      </c>
      <c r="O10" s="20">
        <v>0.3329624397297894</v>
      </c>
      <c r="P10" s="20">
        <v>0.3329624397297894</v>
      </c>
      <c r="Q10" s="6">
        <v>0.3329624397297894</v>
      </c>
      <c r="R10" s="13"/>
      <c r="S10" s="13"/>
      <c r="T10" s="13"/>
    </row>
    <row r="11" spans="1:17" ht="15.75">
      <c r="A11" s="4"/>
      <c r="B11" s="7" t="s">
        <v>31</v>
      </c>
      <c r="C11" s="6" t="s">
        <v>4</v>
      </c>
      <c r="D11" s="6">
        <v>0</v>
      </c>
      <c r="E11" s="6">
        <v>0</v>
      </c>
      <c r="F11" s="6">
        <v>0</v>
      </c>
      <c r="G11" s="6">
        <v>0</v>
      </c>
      <c r="H11" s="5">
        <v>1.1</v>
      </c>
      <c r="I11" s="5">
        <v>8.46</v>
      </c>
      <c r="J11" s="5">
        <v>1.4</v>
      </c>
      <c r="K11" s="5">
        <v>0.54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v>0</v>
      </c>
    </row>
    <row r="12" spans="1:17" ht="15" customHeight="1">
      <c r="A12" s="197" t="s">
        <v>32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6"/>
    </row>
    <row r="13" spans="1:17" ht="15.75">
      <c r="A13" s="7"/>
      <c r="B13" s="7" t="s">
        <v>42</v>
      </c>
      <c r="C13" s="24" t="s">
        <v>28</v>
      </c>
      <c r="D13" s="6">
        <v>0</v>
      </c>
      <c r="E13" s="6">
        <v>0</v>
      </c>
      <c r="F13" s="6">
        <v>0</v>
      </c>
      <c r="G13" s="6">
        <v>2.037000000000001</v>
      </c>
      <c r="H13" s="5">
        <v>0.0037556519046137993</v>
      </c>
      <c r="I13" s="5">
        <v>0.0751130380922902</v>
      </c>
      <c r="J13" s="5">
        <v>0.06947956023536683</v>
      </c>
      <c r="K13" s="5">
        <v>0.14271477237534747</v>
      </c>
      <c r="L13" s="5">
        <v>0.18402694332610814</v>
      </c>
      <c r="M13" s="5">
        <v>0.18214911737379857</v>
      </c>
      <c r="N13" s="5">
        <v>0.1126695571384353</v>
      </c>
      <c r="O13" s="5">
        <v>0.2121943326107143</v>
      </c>
      <c r="P13" s="5">
        <v>0.18590476927841415</v>
      </c>
      <c r="Q13" s="6">
        <v>0.18590476927841415</v>
      </c>
    </row>
    <row r="14" spans="1:17" ht="31.5">
      <c r="A14" s="7"/>
      <c r="B14" s="7" t="s">
        <v>43</v>
      </c>
      <c r="C14" s="24" t="s">
        <v>4</v>
      </c>
      <c r="D14" s="6">
        <v>23.67740080506038</v>
      </c>
      <c r="E14" s="6">
        <v>23.67740080506038</v>
      </c>
      <c r="F14" s="6">
        <v>14.505462909718227</v>
      </c>
      <c r="G14" s="6">
        <v>17.43387004025302</v>
      </c>
      <c r="H14" s="5">
        <v>17.439269194802492</v>
      </c>
      <c r="I14" s="5">
        <v>17.23505886754717</v>
      </c>
      <c r="J14" s="5">
        <v>17.333166125716286</v>
      </c>
      <c r="K14" s="5">
        <v>17.53468373709068</v>
      </c>
      <c r="L14" s="5">
        <v>17.79453539386293</v>
      </c>
      <c r="M14" s="5">
        <v>18.051735503117094</v>
      </c>
      <c r="N14" s="5">
        <v>18.21082835420215</v>
      </c>
      <c r="O14" s="5">
        <v>18.51045322374566</v>
      </c>
      <c r="P14" s="5">
        <v>18.772956428035993</v>
      </c>
      <c r="Q14" s="6">
        <v>18.772956428035993</v>
      </c>
    </row>
    <row r="15" spans="1:17" ht="15" customHeight="1">
      <c r="A15" s="197" t="s">
        <v>33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6"/>
    </row>
    <row r="16" spans="1:17" ht="66" customHeight="1">
      <c r="A16" s="8"/>
      <c r="B16" s="7" t="s">
        <v>321</v>
      </c>
      <c r="C16" s="6" t="s">
        <v>4</v>
      </c>
      <c r="D16" s="17">
        <v>100</v>
      </c>
      <c r="E16" s="17">
        <v>100</v>
      </c>
      <c r="F16" s="17">
        <v>100</v>
      </c>
      <c r="G16" s="17">
        <v>100</v>
      </c>
      <c r="H16" s="23">
        <v>100</v>
      </c>
      <c r="I16" s="23">
        <v>100</v>
      </c>
      <c r="J16" s="23">
        <v>100</v>
      </c>
      <c r="K16" s="23">
        <v>100</v>
      </c>
      <c r="L16" s="23">
        <v>100</v>
      </c>
      <c r="M16" s="23">
        <v>100</v>
      </c>
      <c r="N16" s="23">
        <v>100</v>
      </c>
      <c r="O16" s="23">
        <v>100</v>
      </c>
      <c r="P16" s="23">
        <v>100</v>
      </c>
      <c r="Q16" s="6">
        <v>100</v>
      </c>
    </row>
    <row r="17" spans="1:17" ht="104.25" customHeight="1">
      <c r="A17" s="7"/>
      <c r="B17" s="7" t="s">
        <v>322</v>
      </c>
      <c r="C17" s="6" t="s">
        <v>4</v>
      </c>
      <c r="D17" s="16">
        <v>16.71146311953675</v>
      </c>
      <c r="E17" s="16">
        <v>88.25182074913782</v>
      </c>
      <c r="F17" s="17">
        <v>100</v>
      </c>
      <c r="G17" s="17">
        <v>100</v>
      </c>
      <c r="H17" s="23">
        <v>100</v>
      </c>
      <c r="I17" s="23">
        <v>100</v>
      </c>
      <c r="J17" s="23">
        <v>100</v>
      </c>
      <c r="K17" s="23">
        <v>100</v>
      </c>
      <c r="L17" s="23">
        <v>100</v>
      </c>
      <c r="M17" s="23">
        <v>100</v>
      </c>
      <c r="N17" s="23">
        <v>100</v>
      </c>
      <c r="O17" s="23">
        <v>100</v>
      </c>
      <c r="P17" s="23">
        <v>100</v>
      </c>
      <c r="Q17" s="6">
        <v>100</v>
      </c>
    </row>
    <row r="18" spans="1:17" ht="84" customHeight="1">
      <c r="A18" s="7"/>
      <c r="B18" s="7" t="s">
        <v>44</v>
      </c>
      <c r="C18" s="6" t="s">
        <v>4</v>
      </c>
      <c r="D18" s="16">
        <v>0.4757612367048961</v>
      </c>
      <c r="E18" s="16">
        <v>0.5138233898861608</v>
      </c>
      <c r="F18" s="16">
        <v>0.4838919275061495</v>
      </c>
      <c r="G18" s="15">
        <v>100</v>
      </c>
      <c r="H18" s="34">
        <v>100</v>
      </c>
      <c r="I18" s="23">
        <v>100</v>
      </c>
      <c r="J18" s="23">
        <v>100</v>
      </c>
      <c r="K18" s="23">
        <v>100</v>
      </c>
      <c r="L18" s="23">
        <v>100</v>
      </c>
      <c r="M18" s="23">
        <v>100</v>
      </c>
      <c r="N18" s="23">
        <v>100</v>
      </c>
      <c r="O18" s="23">
        <v>100</v>
      </c>
      <c r="P18" s="23">
        <v>100</v>
      </c>
      <c r="Q18" s="6">
        <v>100</v>
      </c>
    </row>
    <row r="19" spans="1:17" ht="15" customHeight="1">
      <c r="A19" s="197" t="s">
        <v>34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6"/>
    </row>
    <row r="20" spans="1:17" ht="47.25">
      <c r="A20" s="8"/>
      <c r="B20" s="7" t="s">
        <v>35</v>
      </c>
      <c r="C20" s="24" t="s">
        <v>45</v>
      </c>
      <c r="D20" s="6">
        <v>0.043499752842313395</v>
      </c>
      <c r="E20" s="16">
        <v>0.06327236777063766</v>
      </c>
      <c r="F20" s="16">
        <v>0.03163618388531883</v>
      </c>
      <c r="G20" s="16">
        <v>0.06327236777063766</v>
      </c>
      <c r="H20" s="20">
        <v>0.05906093119401516</v>
      </c>
      <c r="I20" s="20">
        <v>0.05715701030731419</v>
      </c>
      <c r="J20" s="20">
        <v>0.05685371539030076</v>
      </c>
      <c r="K20" s="20">
        <v>0.052955082742316785</v>
      </c>
      <c r="L20" s="20">
        <v>0.052955082742316785</v>
      </c>
      <c r="M20" s="20">
        <v>0.0491725768321513</v>
      </c>
      <c r="N20" s="20">
        <v>0.04539007092198582</v>
      </c>
      <c r="O20" s="20">
        <v>0.04160756501182033</v>
      </c>
      <c r="P20" s="20">
        <v>0.037825059101654845</v>
      </c>
      <c r="Q20" s="6">
        <v>0.037825059101654845</v>
      </c>
    </row>
    <row r="21" spans="1:17" ht="15.75">
      <c r="A21" s="7"/>
      <c r="B21" s="7" t="s">
        <v>47</v>
      </c>
      <c r="C21" s="24" t="s">
        <v>46</v>
      </c>
      <c r="D21" s="6">
        <v>0.1426374224776887</v>
      </c>
      <c r="E21" s="6">
        <v>0.15196199394976354</v>
      </c>
      <c r="F21" s="6">
        <v>0.19766137175055684</v>
      </c>
      <c r="G21" s="6">
        <v>0.09658037182586422</v>
      </c>
      <c r="H21" s="5">
        <v>0.17423096983111458</v>
      </c>
      <c r="I21" s="5">
        <v>0.10990757119634069</v>
      </c>
      <c r="J21" s="5">
        <v>0.10657221749847356</v>
      </c>
      <c r="K21" s="5">
        <v>0.13193201097610036</v>
      </c>
      <c r="L21" s="5">
        <v>0.20391030833416066</v>
      </c>
      <c r="M21" s="5">
        <v>0.18347031590199206</v>
      </c>
      <c r="N21" s="5">
        <v>0.09623634841151024</v>
      </c>
      <c r="O21" s="5">
        <v>0.10257492786380594</v>
      </c>
      <c r="P21" s="5">
        <v>0.07452606005089153</v>
      </c>
      <c r="Q21" s="6">
        <v>0.07452606005089153</v>
      </c>
    </row>
    <row r="22" spans="1:17" ht="47.25">
      <c r="A22" s="7"/>
      <c r="B22" s="7" t="s">
        <v>12</v>
      </c>
      <c r="C22" s="24" t="s">
        <v>48</v>
      </c>
      <c r="D22" s="6">
        <v>23.904371584699454</v>
      </c>
      <c r="E22" s="6">
        <v>23.956164383561642</v>
      </c>
      <c r="F22" s="6">
        <v>23.97808219178082</v>
      </c>
      <c r="G22" s="6">
        <v>23.956164383561642</v>
      </c>
      <c r="H22" s="5">
        <v>23.89344262295082</v>
      </c>
      <c r="I22" s="5">
        <v>23.958904109589042</v>
      </c>
      <c r="J22" s="5">
        <v>23.958904109589042</v>
      </c>
      <c r="K22" s="5">
        <v>23.96164383561644</v>
      </c>
      <c r="L22" s="5">
        <v>23.896174863387976</v>
      </c>
      <c r="M22" s="5">
        <v>23.964383561643835</v>
      </c>
      <c r="N22" s="5">
        <v>23.96712328767123</v>
      </c>
      <c r="O22" s="5">
        <v>23.96986301369863</v>
      </c>
      <c r="P22" s="5">
        <v>23.907103825136613</v>
      </c>
      <c r="Q22" s="6">
        <v>23.907103825136613</v>
      </c>
    </row>
    <row r="23" spans="1:17" ht="15.75">
      <c r="A23" s="7"/>
      <c r="B23" s="7" t="s">
        <v>49</v>
      </c>
      <c r="C23" s="24" t="s">
        <v>4</v>
      </c>
      <c r="D23" s="6">
        <v>81.89999999999999</v>
      </c>
      <c r="E23" s="6">
        <v>81.6</v>
      </c>
      <c r="F23" s="6">
        <v>81.3</v>
      </c>
      <c r="G23" s="6">
        <v>81</v>
      </c>
      <c r="H23" s="5">
        <v>80.7</v>
      </c>
      <c r="I23" s="5">
        <v>80.4</v>
      </c>
      <c r="J23" s="5">
        <v>80.10000000000001</v>
      </c>
      <c r="K23" s="5">
        <v>79.80000000000001</v>
      </c>
      <c r="L23" s="5">
        <v>79.50000000000001</v>
      </c>
      <c r="M23" s="5">
        <v>79.20000000000002</v>
      </c>
      <c r="N23" s="5">
        <v>78.90000000000002</v>
      </c>
      <c r="O23" s="5">
        <v>78.60000000000002</v>
      </c>
      <c r="P23" s="5">
        <v>78.30000000000003</v>
      </c>
      <c r="Q23" s="6">
        <v>78.30000000000003</v>
      </c>
    </row>
    <row r="24" spans="1:17" ht="15.75">
      <c r="A24" s="7"/>
      <c r="B24" s="7" t="s">
        <v>53</v>
      </c>
      <c r="C24" s="24" t="s">
        <v>52</v>
      </c>
      <c r="D24" s="6">
        <v>0.5773182932139758</v>
      </c>
      <c r="E24" s="6">
        <v>0.5663383830382118</v>
      </c>
      <c r="F24" s="6">
        <v>0.9264308044930152</v>
      </c>
      <c r="G24" s="6">
        <v>0.10399254682918002</v>
      </c>
      <c r="H24" s="5">
        <v>0.24995785612872568</v>
      </c>
      <c r="I24" s="5">
        <v>0.4659843743661787</v>
      </c>
      <c r="J24" s="5">
        <v>0.9190275918488038</v>
      </c>
      <c r="K24" s="5">
        <v>0.894125959107859</v>
      </c>
      <c r="L24" s="5">
        <v>0.23899411647233748</v>
      </c>
      <c r="M24" s="5">
        <v>0.8494359994959504</v>
      </c>
      <c r="N24" s="5">
        <v>0.7080856612119384</v>
      </c>
      <c r="O24" s="5">
        <v>0.6798538792771218</v>
      </c>
      <c r="P24" s="5">
        <v>0.5091672887805285</v>
      </c>
      <c r="Q24" s="6">
        <v>0.5091672887805285</v>
      </c>
    </row>
    <row r="25" spans="1:17" ht="31.5">
      <c r="A25" s="8"/>
      <c r="B25" s="7" t="s">
        <v>54</v>
      </c>
      <c r="C25" s="24" t="s">
        <v>4</v>
      </c>
      <c r="D25" s="6"/>
      <c r="E25" s="6">
        <v>11.6</v>
      </c>
      <c r="F25" s="6">
        <v>11.56</v>
      </c>
      <c r="G25" s="6">
        <v>11.77</v>
      </c>
      <c r="H25" s="5">
        <v>11.54</v>
      </c>
      <c r="I25" s="5">
        <v>11.52</v>
      </c>
      <c r="J25" s="5">
        <v>11.5</v>
      </c>
      <c r="K25" s="5">
        <v>11.48</v>
      </c>
      <c r="L25" s="5">
        <v>11.46</v>
      </c>
      <c r="M25" s="5">
        <v>11.440000000000001</v>
      </c>
      <c r="N25" s="5">
        <v>11.420000000000002</v>
      </c>
      <c r="O25" s="5">
        <v>11.400000000000002</v>
      </c>
      <c r="P25" s="5">
        <v>11.380000000000003</v>
      </c>
      <c r="Q25" s="6">
        <v>11.380000000000003</v>
      </c>
    </row>
    <row r="26" spans="1:17" ht="15" customHeight="1">
      <c r="A26" s="197" t="s">
        <v>36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6"/>
    </row>
    <row r="27" spans="1:17" ht="31.5">
      <c r="A27" s="7"/>
      <c r="B27" s="7" t="s">
        <v>323</v>
      </c>
      <c r="C27" s="24" t="s">
        <v>55</v>
      </c>
      <c r="D27" s="6">
        <v>5</v>
      </c>
      <c r="E27" s="6">
        <v>7</v>
      </c>
      <c r="F27" s="6">
        <v>6</v>
      </c>
      <c r="G27" s="6">
        <v>9</v>
      </c>
      <c r="H27" s="5">
        <v>6</v>
      </c>
      <c r="I27" s="5">
        <v>5</v>
      </c>
      <c r="J27" s="5">
        <v>8</v>
      </c>
      <c r="K27" s="5">
        <v>7</v>
      </c>
      <c r="L27" s="5">
        <v>5</v>
      </c>
      <c r="M27" s="5">
        <v>5</v>
      </c>
      <c r="N27" s="5">
        <v>5</v>
      </c>
      <c r="O27" s="5">
        <v>5</v>
      </c>
      <c r="P27" s="5">
        <v>9</v>
      </c>
      <c r="Q27" s="6">
        <v>9</v>
      </c>
    </row>
    <row r="28" spans="1:17" ht="31.5">
      <c r="A28" s="7"/>
      <c r="B28" s="7" t="s">
        <v>37</v>
      </c>
      <c r="C28" s="24" t="s">
        <v>56</v>
      </c>
      <c r="D28" s="6">
        <v>2677</v>
      </c>
      <c r="E28" s="6">
        <v>5224</v>
      </c>
      <c r="F28" s="6">
        <v>2613</v>
      </c>
      <c r="G28" s="6">
        <v>2492</v>
      </c>
      <c r="H28" s="5">
        <v>2543</v>
      </c>
      <c r="I28" s="5">
        <v>2766</v>
      </c>
      <c r="J28" s="5">
        <v>2503</v>
      </c>
      <c r="K28" s="5">
        <v>2169</v>
      </c>
      <c r="L28" s="5">
        <v>6632</v>
      </c>
      <c r="M28" s="5">
        <v>2589</v>
      </c>
      <c r="N28" s="5">
        <v>2558</v>
      </c>
      <c r="O28" s="5">
        <v>6332</v>
      </c>
      <c r="P28" s="5">
        <v>2485</v>
      </c>
      <c r="Q28" s="6">
        <v>2481</v>
      </c>
    </row>
    <row r="29" spans="1:17" ht="15" customHeight="1">
      <c r="A29" s="197" t="s">
        <v>38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6"/>
    </row>
    <row r="30" spans="1:17" ht="31.5">
      <c r="A30" s="8"/>
      <c r="B30" s="7" t="s">
        <v>58</v>
      </c>
      <c r="C30" s="24" t="s">
        <v>57</v>
      </c>
      <c r="D30" s="6">
        <v>6</v>
      </c>
      <c r="E30" s="6">
        <v>8</v>
      </c>
      <c r="F30" s="6">
        <v>9</v>
      </c>
      <c r="G30" s="6">
        <v>8</v>
      </c>
      <c r="H30" s="6">
        <v>8</v>
      </c>
      <c r="I30" s="6">
        <v>8</v>
      </c>
      <c r="J30" s="6">
        <v>8</v>
      </c>
      <c r="K30" s="6">
        <v>8</v>
      </c>
      <c r="L30" s="6">
        <v>8</v>
      </c>
      <c r="M30" s="6">
        <v>8</v>
      </c>
      <c r="N30" s="6">
        <v>8</v>
      </c>
      <c r="O30" s="6">
        <v>8</v>
      </c>
      <c r="P30" s="6">
        <v>8</v>
      </c>
      <c r="Q30" s="6">
        <v>8</v>
      </c>
    </row>
    <row r="31" spans="1:17" ht="15" customHeight="1">
      <c r="A31" s="197" t="s">
        <v>39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6"/>
    </row>
    <row r="32" spans="1:17" ht="15.75">
      <c r="A32" s="8"/>
      <c r="B32" s="7" t="s">
        <v>40</v>
      </c>
      <c r="C32" s="6" t="s">
        <v>99</v>
      </c>
      <c r="D32" s="6" t="s">
        <v>99</v>
      </c>
      <c r="E32" s="6" t="s">
        <v>99</v>
      </c>
      <c r="F32" s="6" t="s">
        <v>99</v>
      </c>
      <c r="G32" s="6" t="s">
        <v>99</v>
      </c>
      <c r="H32" s="5" t="s">
        <v>99</v>
      </c>
      <c r="I32" s="5" t="s">
        <v>99</v>
      </c>
      <c r="J32" s="5" t="s">
        <v>99</v>
      </c>
      <c r="K32" s="5" t="s">
        <v>99</v>
      </c>
      <c r="L32" s="5" t="s">
        <v>99</v>
      </c>
      <c r="M32" s="5" t="s">
        <v>99</v>
      </c>
      <c r="N32" s="5" t="s">
        <v>99</v>
      </c>
      <c r="O32" s="5" t="s">
        <v>99</v>
      </c>
      <c r="P32" s="5" t="s">
        <v>99</v>
      </c>
      <c r="Q32" s="6" t="s">
        <v>99</v>
      </c>
    </row>
    <row r="33" spans="1:20" s="55" customFormat="1" ht="15.75">
      <c r="A33" s="203" t="s">
        <v>59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56"/>
      <c r="R33" s="54"/>
      <c r="S33" s="54"/>
      <c r="T33" s="54"/>
    </row>
    <row r="34" spans="1:17" ht="15" customHeight="1">
      <c r="A34" s="197" t="s">
        <v>30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6"/>
    </row>
    <row r="35" spans="1:17" ht="47.25">
      <c r="A35" s="8"/>
      <c r="B35" s="7" t="s">
        <v>64</v>
      </c>
      <c r="C35" s="6" t="s">
        <v>4</v>
      </c>
      <c r="D35" s="6">
        <v>99</v>
      </c>
      <c r="E35" s="6">
        <v>99</v>
      </c>
      <c r="F35" s="6">
        <v>99</v>
      </c>
      <c r="G35" s="6">
        <v>99</v>
      </c>
      <c r="H35" s="34">
        <v>100</v>
      </c>
      <c r="I35" s="34">
        <v>100</v>
      </c>
      <c r="J35" s="34">
        <v>100</v>
      </c>
      <c r="K35" s="34">
        <v>100</v>
      </c>
      <c r="L35" s="34">
        <v>100</v>
      </c>
      <c r="M35" s="34">
        <v>100</v>
      </c>
      <c r="N35" s="34">
        <v>100</v>
      </c>
      <c r="O35" s="34">
        <v>100</v>
      </c>
      <c r="P35" s="34">
        <v>100</v>
      </c>
      <c r="Q35" s="6">
        <v>100</v>
      </c>
    </row>
    <row r="36" spans="1:20" s="14" customFormat="1" ht="47.25">
      <c r="A36" s="12"/>
      <c r="B36" s="12" t="s">
        <v>65</v>
      </c>
      <c r="C36" s="5" t="s">
        <v>4</v>
      </c>
      <c r="D36" s="20">
        <v>3.0287778989635563</v>
      </c>
      <c r="E36" s="20">
        <v>3.2043597019842918</v>
      </c>
      <c r="F36" s="20">
        <v>3.047110331165366</v>
      </c>
      <c r="G36" s="20">
        <v>3.2006426044232197</v>
      </c>
      <c r="H36" s="20">
        <v>3.293354482360025</v>
      </c>
      <c r="I36" s="20">
        <v>3.2938380808127374</v>
      </c>
      <c r="J36" s="20">
        <v>3.2951338205110434</v>
      </c>
      <c r="K36" s="20">
        <v>3.2916645925644983</v>
      </c>
      <c r="L36" s="20">
        <v>3.2862853355464066</v>
      </c>
      <c r="M36" s="20">
        <v>3.281400267373369</v>
      </c>
      <c r="N36" s="20">
        <v>3.279742619507401</v>
      </c>
      <c r="O36" s="20">
        <v>3.2781516589402444</v>
      </c>
      <c r="P36" s="20">
        <v>3.2764907065869857</v>
      </c>
      <c r="Q36" s="6">
        <v>3.2764907065869857</v>
      </c>
      <c r="R36" s="13"/>
      <c r="S36" s="13"/>
      <c r="T36" s="13"/>
    </row>
    <row r="37" spans="1:17" ht="15.75">
      <c r="A37" s="7"/>
      <c r="B37" s="7" t="s">
        <v>31</v>
      </c>
      <c r="C37" s="6" t="s">
        <v>4</v>
      </c>
      <c r="D37" s="6">
        <v>0</v>
      </c>
      <c r="E37" s="6">
        <v>0</v>
      </c>
      <c r="F37" s="6">
        <v>0</v>
      </c>
      <c r="G37" s="5">
        <v>-0.11</v>
      </c>
      <c r="H37" s="5">
        <v>-0.15</v>
      </c>
      <c r="I37" s="5">
        <v>-0.11</v>
      </c>
      <c r="J37" s="5">
        <v>1.81</v>
      </c>
      <c r="K37" s="5">
        <v>1.78</v>
      </c>
      <c r="L37" s="5">
        <v>1.75</v>
      </c>
      <c r="M37" s="5">
        <v>1.72</v>
      </c>
      <c r="N37" s="5">
        <v>1.69</v>
      </c>
      <c r="O37" s="5">
        <v>1.66</v>
      </c>
      <c r="P37" s="5">
        <v>1.63</v>
      </c>
      <c r="Q37" s="6">
        <v>1.63</v>
      </c>
    </row>
    <row r="38" spans="1:17" ht="15" customHeight="1">
      <c r="A38" s="197" t="s">
        <v>60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6"/>
    </row>
    <row r="39" spans="1:17" ht="15.75">
      <c r="A39" s="7"/>
      <c r="B39" s="7" t="s">
        <v>42</v>
      </c>
      <c r="C39" s="6" t="s">
        <v>66</v>
      </c>
      <c r="D39" s="25">
        <v>0</v>
      </c>
      <c r="E39" s="26">
        <v>-0.1</v>
      </c>
      <c r="F39" s="26">
        <v>0</v>
      </c>
      <c r="G39" s="26">
        <v>-0.1</v>
      </c>
      <c r="H39" s="26">
        <v>-0.3</v>
      </c>
      <c r="I39" s="26">
        <v>-0.4</v>
      </c>
      <c r="J39" s="26">
        <v>1.3</v>
      </c>
      <c r="K39" s="26">
        <v>3.1</v>
      </c>
      <c r="L39" s="26">
        <v>4.8</v>
      </c>
      <c r="M39" s="26">
        <v>6.5</v>
      </c>
      <c r="N39" s="26">
        <v>8.2</v>
      </c>
      <c r="O39" s="26">
        <v>9.9</v>
      </c>
      <c r="P39" s="26">
        <v>11.6</v>
      </c>
      <c r="Q39" s="6">
        <v>11.6</v>
      </c>
    </row>
    <row r="40" spans="1:17" ht="31.5">
      <c r="A40" s="7"/>
      <c r="B40" s="7" t="s">
        <v>43</v>
      </c>
      <c r="C40" s="6" t="s">
        <v>4</v>
      </c>
      <c r="D40" s="25">
        <v>86</v>
      </c>
      <c r="E40" s="26">
        <v>86</v>
      </c>
      <c r="F40" s="26">
        <v>85.2</v>
      </c>
      <c r="G40" s="26">
        <v>85.1</v>
      </c>
      <c r="H40" s="26">
        <v>85</v>
      </c>
      <c r="I40" s="26">
        <v>85.2</v>
      </c>
      <c r="J40" s="26">
        <v>86.6</v>
      </c>
      <c r="K40" s="26">
        <v>89.8</v>
      </c>
      <c r="L40" s="26">
        <v>88.9</v>
      </c>
      <c r="M40" s="26">
        <v>89.6</v>
      </c>
      <c r="N40" s="26">
        <v>89.5</v>
      </c>
      <c r="O40" s="26">
        <v>90.9</v>
      </c>
      <c r="P40" s="26">
        <v>91.7</v>
      </c>
      <c r="Q40" s="6">
        <v>91.7</v>
      </c>
    </row>
    <row r="41" spans="1:17" ht="15" customHeight="1">
      <c r="A41" s="197" t="s">
        <v>76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6"/>
    </row>
    <row r="42" spans="1:17" ht="47.25">
      <c r="A42" s="8"/>
      <c r="B42" s="7" t="s">
        <v>97</v>
      </c>
      <c r="C42" s="6" t="s">
        <v>4</v>
      </c>
      <c r="D42" s="15">
        <v>100</v>
      </c>
      <c r="E42" s="15">
        <v>100</v>
      </c>
      <c r="F42" s="15">
        <v>100</v>
      </c>
      <c r="G42" s="15">
        <v>100</v>
      </c>
      <c r="H42" s="34">
        <v>100</v>
      </c>
      <c r="I42" s="34">
        <v>100</v>
      </c>
      <c r="J42" s="34">
        <v>100</v>
      </c>
      <c r="K42" s="34">
        <v>100</v>
      </c>
      <c r="L42" s="34">
        <v>100</v>
      </c>
      <c r="M42" s="34">
        <v>100</v>
      </c>
      <c r="N42" s="34">
        <v>100</v>
      </c>
      <c r="O42" s="34">
        <v>100</v>
      </c>
      <c r="P42" s="34">
        <v>100</v>
      </c>
      <c r="Q42" s="6">
        <v>100</v>
      </c>
    </row>
    <row r="43" spans="1:17" ht="15" customHeight="1">
      <c r="A43" s="197" t="s">
        <v>33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6"/>
    </row>
    <row r="44" spans="1:17" ht="66.75" customHeight="1">
      <c r="A44" s="8"/>
      <c r="B44" s="7" t="s">
        <v>324</v>
      </c>
      <c r="C44" s="6" t="s">
        <v>4</v>
      </c>
      <c r="D44" s="16">
        <v>3.961144090663789</v>
      </c>
      <c r="E44" s="16">
        <v>4.14058209774849</v>
      </c>
      <c r="F44" s="16">
        <v>11.105074432250355</v>
      </c>
      <c r="G44" s="17">
        <v>100</v>
      </c>
      <c r="H44" s="23">
        <v>100</v>
      </c>
      <c r="I44" s="23">
        <v>100</v>
      </c>
      <c r="J44" s="23">
        <v>100</v>
      </c>
      <c r="K44" s="23">
        <v>100</v>
      </c>
      <c r="L44" s="23">
        <v>100</v>
      </c>
      <c r="M44" s="23">
        <v>100</v>
      </c>
      <c r="N44" s="23">
        <v>100</v>
      </c>
      <c r="O44" s="23">
        <v>100</v>
      </c>
      <c r="P44" s="23">
        <v>100</v>
      </c>
      <c r="Q44" s="6">
        <v>100</v>
      </c>
    </row>
    <row r="45" spans="1:17" ht="69.75" customHeight="1">
      <c r="A45" s="7"/>
      <c r="B45" s="7" t="s">
        <v>325</v>
      </c>
      <c r="C45" s="6" t="s">
        <v>4</v>
      </c>
      <c r="D45" s="17" t="s">
        <v>106</v>
      </c>
      <c r="E45" s="17" t="s">
        <v>106</v>
      </c>
      <c r="F45" s="17" t="s">
        <v>106</v>
      </c>
      <c r="G45" s="17" t="s">
        <v>106</v>
      </c>
      <c r="H45" s="23" t="s">
        <v>106</v>
      </c>
      <c r="I45" s="23">
        <v>100</v>
      </c>
      <c r="J45" s="23">
        <v>100</v>
      </c>
      <c r="K45" s="23">
        <v>100</v>
      </c>
      <c r="L45" s="23">
        <v>100</v>
      </c>
      <c r="M45" s="23">
        <v>100</v>
      </c>
      <c r="N45" s="23">
        <v>100</v>
      </c>
      <c r="O45" s="23">
        <v>100</v>
      </c>
      <c r="P45" s="23">
        <v>100</v>
      </c>
      <c r="Q45" s="6">
        <v>100</v>
      </c>
    </row>
    <row r="46" spans="1:17" ht="85.5" customHeight="1">
      <c r="A46" s="8"/>
      <c r="B46" s="7" t="s">
        <v>77</v>
      </c>
      <c r="C46" s="6" t="s">
        <v>4</v>
      </c>
      <c r="D46" s="16">
        <v>96.18468863550933</v>
      </c>
      <c r="E46" s="16">
        <v>96.5458370171641</v>
      </c>
      <c r="F46" s="16">
        <v>96.54587170380614</v>
      </c>
      <c r="G46" s="16">
        <v>96.66123778501628</v>
      </c>
      <c r="H46" s="23">
        <v>100</v>
      </c>
      <c r="I46" s="23">
        <v>100</v>
      </c>
      <c r="J46" s="23">
        <v>100</v>
      </c>
      <c r="K46" s="23">
        <v>100</v>
      </c>
      <c r="L46" s="23">
        <v>100</v>
      </c>
      <c r="M46" s="23">
        <v>100</v>
      </c>
      <c r="N46" s="23">
        <v>100</v>
      </c>
      <c r="O46" s="23">
        <v>100</v>
      </c>
      <c r="P46" s="23">
        <v>100</v>
      </c>
      <c r="Q46" s="6">
        <v>100</v>
      </c>
    </row>
    <row r="47" spans="1:17" ht="15" customHeight="1">
      <c r="A47" s="197" t="s">
        <v>61</v>
      </c>
      <c r="B47" s="197" t="s">
        <v>61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6"/>
    </row>
    <row r="48" spans="1:17" ht="31.5">
      <c r="A48" s="8"/>
      <c r="B48" s="7" t="s">
        <v>67</v>
      </c>
      <c r="C48" s="6" t="s">
        <v>45</v>
      </c>
      <c r="D48" s="6" t="s">
        <v>103</v>
      </c>
      <c r="E48" s="6" t="s">
        <v>103</v>
      </c>
      <c r="F48" s="6" t="s">
        <v>103</v>
      </c>
      <c r="G48" s="6" t="s">
        <v>103</v>
      </c>
      <c r="H48" s="5" t="s">
        <v>103</v>
      </c>
      <c r="I48" s="5" t="s">
        <v>103</v>
      </c>
      <c r="J48" s="5" t="s">
        <v>103</v>
      </c>
      <c r="K48" s="5" t="s">
        <v>103</v>
      </c>
      <c r="L48" s="5" t="s">
        <v>103</v>
      </c>
      <c r="M48" s="5" t="s">
        <v>103</v>
      </c>
      <c r="N48" s="5" t="s">
        <v>103</v>
      </c>
      <c r="O48" s="5" t="s">
        <v>103</v>
      </c>
      <c r="P48" s="5" t="s">
        <v>103</v>
      </c>
      <c r="Q48" s="6" t="s">
        <v>103</v>
      </c>
    </row>
    <row r="49" spans="1:17" ht="15.75">
      <c r="A49" s="7"/>
      <c r="B49" s="7" t="s">
        <v>49</v>
      </c>
      <c r="C49" s="6" t="s">
        <v>4</v>
      </c>
      <c r="D49" s="6">
        <v>77.4</v>
      </c>
      <c r="E49" s="6">
        <v>78.4</v>
      </c>
      <c r="F49" s="6">
        <v>79.4</v>
      </c>
      <c r="G49" s="6">
        <v>77.4</v>
      </c>
      <c r="H49" s="37">
        <v>77.07</v>
      </c>
      <c r="I49" s="37">
        <v>76.24</v>
      </c>
      <c r="J49" s="37">
        <v>75.35</v>
      </c>
      <c r="K49" s="37">
        <v>74.47</v>
      </c>
      <c r="L49" s="37">
        <v>72.95</v>
      </c>
      <c r="M49" s="37">
        <v>71.61</v>
      </c>
      <c r="N49" s="37">
        <v>70</v>
      </c>
      <c r="O49" s="37">
        <v>68.97</v>
      </c>
      <c r="P49" s="37">
        <v>68.23</v>
      </c>
      <c r="Q49" s="6">
        <v>68.23</v>
      </c>
    </row>
    <row r="50" spans="1:17" ht="15.75">
      <c r="A50" s="7"/>
      <c r="B50" s="7" t="s">
        <v>53</v>
      </c>
      <c r="C50" s="6" t="s">
        <v>4</v>
      </c>
      <c r="D50" s="15">
        <v>0</v>
      </c>
      <c r="E50" s="15">
        <v>0</v>
      </c>
      <c r="F50" s="15">
        <v>0</v>
      </c>
      <c r="G50" s="15">
        <v>5</v>
      </c>
      <c r="H50" s="34">
        <v>5</v>
      </c>
      <c r="I50" s="34">
        <v>5</v>
      </c>
      <c r="J50" s="34">
        <v>5</v>
      </c>
      <c r="K50" s="34">
        <v>5</v>
      </c>
      <c r="L50" s="34">
        <v>5</v>
      </c>
      <c r="M50" s="34">
        <v>5</v>
      </c>
      <c r="N50" s="34">
        <v>5</v>
      </c>
      <c r="O50" s="34">
        <v>5</v>
      </c>
      <c r="P50" s="34">
        <v>5</v>
      </c>
      <c r="Q50" s="6">
        <v>5</v>
      </c>
    </row>
    <row r="51" spans="1:17" ht="31.5">
      <c r="A51" s="7"/>
      <c r="B51" s="7" t="s">
        <v>68</v>
      </c>
      <c r="C51" s="6" t="s">
        <v>4</v>
      </c>
      <c r="D51" s="27">
        <v>7.4</v>
      </c>
      <c r="E51" s="28">
        <v>8.6</v>
      </c>
      <c r="F51" s="28">
        <v>8</v>
      </c>
      <c r="G51" s="28">
        <v>7.6</v>
      </c>
      <c r="H51" s="26">
        <v>7.8</v>
      </c>
      <c r="I51" s="26">
        <v>6.6</v>
      </c>
      <c r="J51" s="26">
        <v>6.4</v>
      </c>
      <c r="K51" s="26">
        <v>6.3</v>
      </c>
      <c r="L51" s="26">
        <v>6.2</v>
      </c>
      <c r="M51" s="26">
        <v>6.1</v>
      </c>
      <c r="N51" s="26">
        <v>6</v>
      </c>
      <c r="O51" s="26">
        <v>5.9</v>
      </c>
      <c r="P51" s="26">
        <v>5.8</v>
      </c>
      <c r="Q51" s="6">
        <v>5.8</v>
      </c>
    </row>
    <row r="52" spans="1:17" ht="15" customHeight="1">
      <c r="A52" s="197" t="s">
        <v>69</v>
      </c>
      <c r="B52" s="197" t="s">
        <v>61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6"/>
    </row>
    <row r="53" spans="1:17" ht="15.75">
      <c r="A53" s="8"/>
      <c r="B53" s="7" t="s">
        <v>71</v>
      </c>
      <c r="C53" s="6" t="s">
        <v>70</v>
      </c>
      <c r="D53" s="27">
        <v>4.3</v>
      </c>
      <c r="E53" s="28">
        <v>4</v>
      </c>
      <c r="F53" s="28">
        <v>4</v>
      </c>
      <c r="G53" s="28">
        <v>3.9</v>
      </c>
      <c r="H53" s="26">
        <v>3.9</v>
      </c>
      <c r="I53" s="26">
        <v>3.8</v>
      </c>
      <c r="J53" s="26">
        <v>3.7</v>
      </c>
      <c r="K53" s="26">
        <v>3.7</v>
      </c>
      <c r="L53" s="26">
        <v>3.7</v>
      </c>
      <c r="M53" s="26">
        <v>3.8</v>
      </c>
      <c r="N53" s="26">
        <v>3.8</v>
      </c>
      <c r="O53" s="26">
        <v>3.9</v>
      </c>
      <c r="P53" s="26">
        <v>3.2</v>
      </c>
      <c r="Q53" s="6">
        <v>3.2</v>
      </c>
    </row>
    <row r="54" spans="1:17" ht="15.75">
      <c r="A54" s="7"/>
      <c r="B54" s="7" t="s">
        <v>72</v>
      </c>
      <c r="C54" s="6" t="s">
        <v>73</v>
      </c>
      <c r="D54" s="27">
        <v>1.9</v>
      </c>
      <c r="E54" s="28">
        <v>1.6</v>
      </c>
      <c r="F54" s="28">
        <v>1.6</v>
      </c>
      <c r="G54" s="28">
        <v>1.6</v>
      </c>
      <c r="H54" s="28">
        <v>1.6</v>
      </c>
      <c r="I54" s="28">
        <v>1.6</v>
      </c>
      <c r="J54" s="28">
        <v>1.6</v>
      </c>
      <c r="K54" s="28">
        <v>1.6</v>
      </c>
      <c r="L54" s="28">
        <v>1.6</v>
      </c>
      <c r="M54" s="28">
        <v>1.6</v>
      </c>
      <c r="N54" s="28">
        <v>1.6</v>
      </c>
      <c r="O54" s="28">
        <v>1.6</v>
      </c>
      <c r="P54" s="28">
        <v>1.6</v>
      </c>
      <c r="Q54" s="28">
        <v>1.6</v>
      </c>
    </row>
    <row r="55" spans="1:17" ht="18.75">
      <c r="A55" s="8"/>
      <c r="B55" s="7" t="s">
        <v>74</v>
      </c>
      <c r="C55" s="6" t="s">
        <v>88</v>
      </c>
      <c r="D55" s="27">
        <v>0.6</v>
      </c>
      <c r="E55" s="28">
        <v>8.4</v>
      </c>
      <c r="F55" s="28">
        <v>5.7</v>
      </c>
      <c r="G55" s="28">
        <v>5.4</v>
      </c>
      <c r="H55" s="26">
        <v>6.2</v>
      </c>
      <c r="I55" s="37">
        <v>6.2</v>
      </c>
      <c r="J55" s="37">
        <v>6.6</v>
      </c>
      <c r="K55" s="37">
        <v>5.8</v>
      </c>
      <c r="L55" s="37">
        <v>5.7</v>
      </c>
      <c r="M55" s="37">
        <v>5.8</v>
      </c>
      <c r="N55" s="37">
        <v>5.4</v>
      </c>
      <c r="O55" s="37">
        <v>5.2</v>
      </c>
      <c r="P55" s="37">
        <v>5.8</v>
      </c>
      <c r="Q55" s="6">
        <v>5.6</v>
      </c>
    </row>
    <row r="56" spans="1:17" ht="31.5">
      <c r="A56" s="7"/>
      <c r="B56" s="7" t="s">
        <v>323</v>
      </c>
      <c r="C56" s="6" t="s">
        <v>55</v>
      </c>
      <c r="D56" s="38">
        <v>1</v>
      </c>
      <c r="E56" s="39">
        <v>1</v>
      </c>
      <c r="F56" s="39">
        <v>1</v>
      </c>
      <c r="G56" s="39">
        <v>1</v>
      </c>
      <c r="H56" s="40">
        <v>1</v>
      </c>
      <c r="I56" s="40">
        <v>1</v>
      </c>
      <c r="J56" s="40">
        <v>1</v>
      </c>
      <c r="K56" s="40">
        <v>1</v>
      </c>
      <c r="L56" s="40">
        <v>1</v>
      </c>
      <c r="M56" s="40">
        <v>2</v>
      </c>
      <c r="N56" s="40">
        <v>2</v>
      </c>
      <c r="O56" s="40">
        <v>2</v>
      </c>
      <c r="P56" s="5"/>
      <c r="Q56" s="6">
        <v>1</v>
      </c>
    </row>
    <row r="57" spans="1:17" ht="15" customHeight="1">
      <c r="A57" s="197" t="s">
        <v>62</v>
      </c>
      <c r="B57" s="197" t="s">
        <v>61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6"/>
    </row>
    <row r="58" spans="1:17" ht="31.5">
      <c r="A58" s="8"/>
      <c r="B58" s="7" t="s">
        <v>75</v>
      </c>
      <c r="C58" s="6" t="s">
        <v>96</v>
      </c>
      <c r="D58" s="41">
        <v>0.333</v>
      </c>
      <c r="E58" s="41">
        <v>0.335</v>
      </c>
      <c r="F58" s="41">
        <v>0.333</v>
      </c>
      <c r="G58" s="41">
        <v>0.335</v>
      </c>
      <c r="H58" s="42">
        <v>0.331</v>
      </c>
      <c r="I58" s="42">
        <v>0.336</v>
      </c>
      <c r="J58" s="42">
        <v>0.328</v>
      </c>
      <c r="K58" s="42">
        <v>0.379</v>
      </c>
      <c r="L58" s="42">
        <v>0.38</v>
      </c>
      <c r="M58" s="42">
        <v>0.381</v>
      </c>
      <c r="N58" s="42">
        <v>0.381</v>
      </c>
      <c r="O58" s="42">
        <v>0.382</v>
      </c>
      <c r="P58" s="42">
        <v>0.383</v>
      </c>
      <c r="Q58" s="6">
        <v>0.383</v>
      </c>
    </row>
    <row r="59" spans="1:17" ht="15" customHeight="1">
      <c r="A59" s="197" t="s">
        <v>39</v>
      </c>
      <c r="B59" s="197" t="s">
        <v>61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6"/>
    </row>
    <row r="60" spans="1:17" ht="15.75">
      <c r="A60" s="8"/>
      <c r="B60" s="7" t="s">
        <v>63</v>
      </c>
      <c r="C60" s="6"/>
      <c r="D60" s="6" t="s">
        <v>103</v>
      </c>
      <c r="E60" s="6" t="s">
        <v>103</v>
      </c>
      <c r="F60" s="6" t="s">
        <v>103</v>
      </c>
      <c r="G60" s="6" t="s">
        <v>103</v>
      </c>
      <c r="H60" s="5" t="s">
        <v>103</v>
      </c>
      <c r="I60" s="5" t="s">
        <v>103</v>
      </c>
      <c r="J60" s="5" t="s">
        <v>103</v>
      </c>
      <c r="K60" s="5" t="s">
        <v>103</v>
      </c>
      <c r="L60" s="5" t="s">
        <v>103</v>
      </c>
      <c r="M60" s="5" t="s">
        <v>103</v>
      </c>
      <c r="N60" s="5" t="s">
        <v>103</v>
      </c>
      <c r="O60" s="5" t="s">
        <v>103</v>
      </c>
      <c r="P60" s="5" t="s">
        <v>103</v>
      </c>
      <c r="Q60" s="6" t="s">
        <v>103</v>
      </c>
    </row>
    <row r="61" spans="1:20" s="55" customFormat="1" ht="15.75">
      <c r="A61" s="203" t="s">
        <v>295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56"/>
      <c r="R61" s="54"/>
      <c r="S61" s="54"/>
      <c r="T61" s="54"/>
    </row>
    <row r="62" spans="1:17" s="3" customFormat="1" ht="15" customHeight="1">
      <c r="A62" s="18"/>
      <c r="B62" s="206" t="s">
        <v>107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8"/>
    </row>
    <row r="63" spans="1:17" s="3" customFormat="1" ht="47.25">
      <c r="A63" s="19"/>
      <c r="B63" s="59" t="s">
        <v>118</v>
      </c>
      <c r="C63" s="19" t="s">
        <v>3</v>
      </c>
      <c r="D63" s="29">
        <v>24</v>
      </c>
      <c r="E63" s="29">
        <v>24</v>
      </c>
      <c r="F63" s="29">
        <v>24</v>
      </c>
      <c r="G63" s="29">
        <v>24</v>
      </c>
      <c r="H63" s="35">
        <v>24</v>
      </c>
      <c r="I63" s="35">
        <v>24</v>
      </c>
      <c r="J63" s="35">
        <v>24</v>
      </c>
      <c r="K63" s="35">
        <v>24</v>
      </c>
      <c r="L63" s="35">
        <v>24</v>
      </c>
      <c r="M63" s="35">
        <v>24</v>
      </c>
      <c r="N63" s="35">
        <v>24</v>
      </c>
      <c r="O63" s="35">
        <v>24</v>
      </c>
      <c r="P63" s="35">
        <v>24</v>
      </c>
      <c r="Q63" s="43">
        <v>24</v>
      </c>
    </row>
    <row r="64" spans="1:17" s="3" customFormat="1" ht="15.75">
      <c r="A64" s="19"/>
      <c r="B64" s="59" t="s">
        <v>22</v>
      </c>
      <c r="C64" s="19" t="s">
        <v>4</v>
      </c>
      <c r="D64" s="29">
        <v>10.948905109489052</v>
      </c>
      <c r="E64" s="29">
        <v>6.086183918258552</v>
      </c>
      <c r="F64" s="29">
        <v>5.396290050590219</v>
      </c>
      <c r="G64" s="29">
        <v>4.613937466401081</v>
      </c>
      <c r="H64" s="35">
        <v>4.617116090993452</v>
      </c>
      <c r="I64" s="35">
        <v>4.12137959312169</v>
      </c>
      <c r="J64" s="35">
        <v>3.62579617715426</v>
      </c>
      <c r="K64" s="35">
        <v>3.095564483652382</v>
      </c>
      <c r="L64" s="35">
        <v>2.5421722632794235</v>
      </c>
      <c r="M64" s="35">
        <v>2.079114350776035</v>
      </c>
      <c r="N64" s="35">
        <v>1.6053581464368047</v>
      </c>
      <c r="O64" s="35">
        <v>1.6179061233751575</v>
      </c>
      <c r="P64" s="35">
        <v>1.6327453983266755</v>
      </c>
      <c r="Q64" s="43">
        <v>1.6327453983266755</v>
      </c>
    </row>
    <row r="65" spans="1:17" s="3" customFormat="1" ht="18.75">
      <c r="A65" s="19"/>
      <c r="B65" s="3" t="s">
        <v>21</v>
      </c>
      <c r="C65" s="19" t="s">
        <v>119</v>
      </c>
      <c r="D65" s="29">
        <v>12.045454545454545</v>
      </c>
      <c r="E65" s="44">
        <v>6.2272727272727275</v>
      </c>
      <c r="F65" s="29">
        <v>5.333333333333333</v>
      </c>
      <c r="G65" s="29">
        <v>5.333333333333333</v>
      </c>
      <c r="H65" s="35">
        <v>5.107070707070707</v>
      </c>
      <c r="I65" s="35">
        <v>4.484848484848484</v>
      </c>
      <c r="J65" s="35">
        <v>3.8626262626262626</v>
      </c>
      <c r="K65" s="35">
        <v>3.2404040404040404</v>
      </c>
      <c r="L65" s="35">
        <v>2.618181818181818</v>
      </c>
      <c r="M65" s="35">
        <v>2.1090909090909093</v>
      </c>
      <c r="N65" s="35">
        <v>1.6000000000000003</v>
      </c>
      <c r="O65" s="35">
        <v>1.6000000000000003</v>
      </c>
      <c r="P65" s="35">
        <v>1.6000000000000003</v>
      </c>
      <c r="Q65" s="43">
        <v>1.6000000000000003</v>
      </c>
    </row>
    <row r="66" spans="1:17" s="3" customFormat="1" ht="15.75">
      <c r="A66" s="19"/>
      <c r="B66" s="59" t="s">
        <v>6</v>
      </c>
      <c r="C66" s="19" t="s">
        <v>4</v>
      </c>
      <c r="D66" s="9">
        <v>0.9090909090909091</v>
      </c>
      <c r="E66" s="45">
        <v>1.3636363636363638</v>
      </c>
      <c r="F66" s="9">
        <v>1.6666666666666667</v>
      </c>
      <c r="G66" s="9">
        <v>0</v>
      </c>
      <c r="H66" s="36">
        <v>6.0606060606060606</v>
      </c>
      <c r="I66" s="36">
        <v>16.666666666666664</v>
      </c>
      <c r="J66" s="36">
        <v>16.666666666666664</v>
      </c>
      <c r="K66" s="36">
        <v>16.666666666666664</v>
      </c>
      <c r="L66" s="36">
        <v>16.666666666666664</v>
      </c>
      <c r="M66" s="36">
        <v>13.636363636363635</v>
      </c>
      <c r="N66" s="36">
        <v>13.636363636363635</v>
      </c>
      <c r="O66" s="36">
        <v>0</v>
      </c>
      <c r="P66" s="36">
        <v>0</v>
      </c>
      <c r="Q66" s="43">
        <v>0</v>
      </c>
    </row>
    <row r="67" spans="1:17" s="3" customFormat="1" ht="31.5">
      <c r="A67" s="19"/>
      <c r="B67" s="59" t="s">
        <v>108</v>
      </c>
      <c r="C67" s="19" t="s">
        <v>4</v>
      </c>
      <c r="D67" s="9">
        <v>76.8208</v>
      </c>
      <c r="E67" s="9">
        <v>80.864</v>
      </c>
      <c r="F67" s="9">
        <v>85.12</v>
      </c>
      <c r="G67" s="9">
        <v>89.60000000000001</v>
      </c>
      <c r="H67" s="36">
        <v>91.11515151515151</v>
      </c>
      <c r="I67" s="36">
        <v>86.56969696969698</v>
      </c>
      <c r="J67" s="36">
        <v>71.41818181818182</v>
      </c>
      <c r="K67" s="36">
        <v>56.26666666666667</v>
      </c>
      <c r="L67" s="36">
        <v>41.115151515151524</v>
      </c>
      <c r="M67" s="36">
        <v>25.96363636363637</v>
      </c>
      <c r="N67" s="36">
        <v>13.842424242424247</v>
      </c>
      <c r="O67" s="36">
        <v>1.7212121212121254</v>
      </c>
      <c r="P67" s="36">
        <v>1.7272727272727273</v>
      </c>
      <c r="Q67" s="43">
        <v>1.7272727272727273</v>
      </c>
    </row>
    <row r="68" spans="1:17" s="3" customFormat="1" ht="15" customHeight="1">
      <c r="A68" s="18"/>
      <c r="B68" s="206" t="s">
        <v>109</v>
      </c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8"/>
    </row>
    <row r="69" spans="1:17" s="3" customFormat="1" ht="30.75" customHeight="1">
      <c r="A69" s="19"/>
      <c r="B69" s="59" t="s">
        <v>24</v>
      </c>
      <c r="C69" s="19" t="s">
        <v>4</v>
      </c>
      <c r="D69" s="9">
        <v>54.00914634146342</v>
      </c>
      <c r="E69" s="45">
        <v>52.97256097560976</v>
      </c>
      <c r="F69" s="9">
        <v>51.542682926829265</v>
      </c>
      <c r="G69" s="9">
        <v>60.78353658536586</v>
      </c>
      <c r="H69" s="36">
        <v>57.94817073170733</v>
      </c>
      <c r="I69" s="36">
        <v>57.515243902439025</v>
      </c>
      <c r="J69" s="36">
        <v>56.59756097560976</v>
      </c>
      <c r="K69" s="36">
        <v>55.920731707317074</v>
      </c>
      <c r="L69" s="36">
        <v>55.33231707317074</v>
      </c>
      <c r="M69" s="36">
        <v>54.75914634146341</v>
      </c>
      <c r="N69" s="36">
        <v>54.0609756097561</v>
      </c>
      <c r="O69" s="36">
        <v>53.63414634146342</v>
      </c>
      <c r="P69" s="36">
        <v>53.14024390243903</v>
      </c>
      <c r="Q69" s="9">
        <v>53.14024390243903</v>
      </c>
    </row>
    <row r="70" spans="1:17" s="3" customFormat="1" ht="31.5">
      <c r="A70" s="19"/>
      <c r="B70" s="50" t="s">
        <v>110</v>
      </c>
      <c r="C70" s="19" t="s">
        <v>4</v>
      </c>
      <c r="D70" s="46">
        <v>20</v>
      </c>
      <c r="E70" s="47">
        <v>30</v>
      </c>
      <c r="F70" s="46">
        <v>40</v>
      </c>
      <c r="G70" s="9">
        <v>60</v>
      </c>
      <c r="H70" s="36">
        <v>100</v>
      </c>
      <c r="I70" s="36">
        <v>100</v>
      </c>
      <c r="J70" s="36">
        <v>100</v>
      </c>
      <c r="K70" s="36">
        <v>100</v>
      </c>
      <c r="L70" s="36">
        <v>100</v>
      </c>
      <c r="M70" s="36">
        <v>100</v>
      </c>
      <c r="N70" s="36">
        <v>100</v>
      </c>
      <c r="O70" s="36">
        <v>100</v>
      </c>
      <c r="P70" s="36">
        <v>100</v>
      </c>
      <c r="Q70" s="9">
        <v>100</v>
      </c>
    </row>
    <row r="71" spans="1:17" s="3" customFormat="1" ht="15.75">
      <c r="A71" s="18"/>
      <c r="B71" s="206" t="s">
        <v>7</v>
      </c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8"/>
    </row>
    <row r="72" spans="1:17" s="3" customFormat="1" ht="47.25">
      <c r="A72" s="19"/>
      <c r="B72" s="59" t="s">
        <v>111</v>
      </c>
      <c r="C72" s="19" t="s">
        <v>4</v>
      </c>
      <c r="D72" s="9">
        <v>100</v>
      </c>
      <c r="E72" s="9">
        <v>100</v>
      </c>
      <c r="F72" s="9">
        <v>100</v>
      </c>
      <c r="G72" s="9">
        <v>100</v>
      </c>
      <c r="H72" s="36">
        <v>100</v>
      </c>
      <c r="I72" s="36">
        <v>100</v>
      </c>
      <c r="J72" s="36">
        <v>100</v>
      </c>
      <c r="K72" s="36">
        <v>100</v>
      </c>
      <c r="L72" s="36">
        <v>100</v>
      </c>
      <c r="M72" s="36">
        <v>100</v>
      </c>
      <c r="N72" s="36">
        <v>100</v>
      </c>
      <c r="O72" s="36">
        <v>100</v>
      </c>
      <c r="P72" s="36">
        <v>100</v>
      </c>
      <c r="Q72" s="9">
        <v>100</v>
      </c>
    </row>
    <row r="73" spans="1:17" s="51" customFormat="1" ht="31.5">
      <c r="A73" s="48"/>
      <c r="B73" s="61" t="s">
        <v>8</v>
      </c>
      <c r="C73" s="48" t="s">
        <v>4</v>
      </c>
      <c r="D73" s="5">
        <v>0.24773705957262715</v>
      </c>
      <c r="E73" s="5">
        <v>0.261839415234512</v>
      </c>
      <c r="F73" s="5">
        <v>0.23895691141484765</v>
      </c>
      <c r="G73" s="5">
        <v>0.258463770362684</v>
      </c>
      <c r="H73" s="5">
        <v>0.2811421916910522</v>
      </c>
      <c r="I73" s="5">
        <v>0.28309137402699197</v>
      </c>
      <c r="J73" s="5">
        <v>0.2816347548273295</v>
      </c>
      <c r="K73" s="5">
        <v>0.28178845117527074</v>
      </c>
      <c r="L73" s="5">
        <v>0.28537471000166087</v>
      </c>
      <c r="M73" s="5">
        <v>0.27310408652871865</v>
      </c>
      <c r="N73" s="5">
        <v>0.2701928111800294</v>
      </c>
      <c r="O73" s="5">
        <v>0.258463770362684</v>
      </c>
      <c r="P73" s="5">
        <v>0.258463770362684</v>
      </c>
      <c r="Q73" s="36">
        <v>0.258463770362684</v>
      </c>
    </row>
    <row r="74" spans="1:17" s="3" customFormat="1" ht="18.75">
      <c r="A74" s="19"/>
      <c r="B74" s="59" t="s">
        <v>112</v>
      </c>
      <c r="C74" s="19" t="s">
        <v>120</v>
      </c>
      <c r="D74" s="29">
        <v>5.37</v>
      </c>
      <c r="E74" s="29">
        <v>5.98</v>
      </c>
      <c r="F74" s="29">
        <v>5.98</v>
      </c>
      <c r="G74" s="29">
        <v>9.2</v>
      </c>
      <c r="H74" s="35">
        <v>8.5</v>
      </c>
      <c r="I74" s="35">
        <v>8.4</v>
      </c>
      <c r="J74" s="35">
        <v>8.3</v>
      </c>
      <c r="K74" s="35">
        <v>8.3</v>
      </c>
      <c r="L74" s="35">
        <v>8.4</v>
      </c>
      <c r="M74" s="35">
        <v>8.4</v>
      </c>
      <c r="N74" s="35">
        <v>8.4</v>
      </c>
      <c r="O74" s="35">
        <v>8.4</v>
      </c>
      <c r="P74" s="35">
        <v>8.4</v>
      </c>
      <c r="Q74" s="35">
        <v>8.4</v>
      </c>
    </row>
    <row r="75" spans="1:17" s="3" customFormat="1" ht="15" customHeight="1">
      <c r="A75" s="18"/>
      <c r="B75" s="206" t="s">
        <v>9</v>
      </c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8"/>
    </row>
    <row r="76" spans="1:17" s="3" customFormat="1" ht="47.25">
      <c r="A76" s="19"/>
      <c r="B76" s="59" t="s">
        <v>11</v>
      </c>
      <c r="C76" s="19" t="s">
        <v>121</v>
      </c>
      <c r="D76" s="9">
        <v>0.8984988293623468</v>
      </c>
      <c r="E76" s="45">
        <v>0.9471346068414038</v>
      </c>
      <c r="F76" s="29">
        <v>0.9615207726506209</v>
      </c>
      <c r="G76" s="9">
        <v>0.7974561737383397</v>
      </c>
      <c r="H76" s="36">
        <v>0.8083594252054603</v>
      </c>
      <c r="I76" s="36">
        <v>0.7970253923989814</v>
      </c>
      <c r="J76" s="36">
        <v>0.7897138394402383</v>
      </c>
      <c r="K76" s="36">
        <v>0.7795814124220062</v>
      </c>
      <c r="L76" s="36">
        <v>0.7685952446216222</v>
      </c>
      <c r="M76" s="36">
        <v>0.7569153807862009</v>
      </c>
      <c r="N76" s="36">
        <v>0.7472878854868321</v>
      </c>
      <c r="O76" s="36">
        <v>0.7305350516834275</v>
      </c>
      <c r="P76" s="35">
        <v>0.7151183835192151</v>
      </c>
      <c r="Q76" s="29">
        <v>0.7151183835192151</v>
      </c>
    </row>
    <row r="77" spans="1:17" s="3" customFormat="1" ht="18.75">
      <c r="A77" s="19"/>
      <c r="B77" s="59" t="s">
        <v>10</v>
      </c>
      <c r="C77" s="19" t="s">
        <v>122</v>
      </c>
      <c r="D77" s="46">
        <v>13.4</v>
      </c>
      <c r="E77" s="46">
        <v>12.6</v>
      </c>
      <c r="F77" s="46">
        <v>12.5</v>
      </c>
      <c r="G77" s="46">
        <v>14.8</v>
      </c>
      <c r="H77" s="49">
        <v>14.2</v>
      </c>
      <c r="I77" s="49">
        <v>14.05</v>
      </c>
      <c r="J77" s="49">
        <v>13.8</v>
      </c>
      <c r="K77" s="49">
        <v>13.6</v>
      </c>
      <c r="L77" s="49">
        <v>13.5</v>
      </c>
      <c r="M77" s="49">
        <v>13.3</v>
      </c>
      <c r="N77" s="49">
        <v>13.2</v>
      </c>
      <c r="O77" s="49">
        <v>13.1</v>
      </c>
      <c r="P77" s="49">
        <v>12.9</v>
      </c>
      <c r="Q77" s="29">
        <v>12.9</v>
      </c>
    </row>
    <row r="78" spans="1:17" s="58" customFormat="1" ht="15" customHeight="1">
      <c r="A78" s="53"/>
      <c r="B78" s="209" t="s">
        <v>296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</row>
    <row r="79" spans="1:17" s="3" customFormat="1" ht="18.75" customHeight="1">
      <c r="A79" s="18"/>
      <c r="B79" s="206" t="s">
        <v>113</v>
      </c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8"/>
    </row>
    <row r="80" spans="1:17" s="3" customFormat="1" ht="53.25" customHeight="1">
      <c r="A80" s="19"/>
      <c r="B80" s="59" t="s">
        <v>12</v>
      </c>
      <c r="C80" s="19" t="s">
        <v>3</v>
      </c>
      <c r="D80" s="9">
        <v>24</v>
      </c>
      <c r="E80" s="9">
        <v>24</v>
      </c>
      <c r="F80" s="9">
        <v>24</v>
      </c>
      <c r="G80" s="9">
        <v>24</v>
      </c>
      <c r="H80" s="36">
        <v>24</v>
      </c>
      <c r="I80" s="36">
        <v>24</v>
      </c>
      <c r="J80" s="36">
        <v>24</v>
      </c>
      <c r="K80" s="36">
        <v>24</v>
      </c>
      <c r="L80" s="36">
        <v>24</v>
      </c>
      <c r="M80" s="36">
        <v>24</v>
      </c>
      <c r="N80" s="36">
        <v>24</v>
      </c>
      <c r="O80" s="36">
        <v>24</v>
      </c>
      <c r="P80" s="36">
        <v>24</v>
      </c>
      <c r="Q80" s="9">
        <v>24</v>
      </c>
    </row>
    <row r="81" spans="1:17" s="3" customFormat="1" ht="30" customHeight="1">
      <c r="A81" s="19"/>
      <c r="B81" s="59" t="s">
        <v>6</v>
      </c>
      <c r="C81" s="19" t="s">
        <v>4</v>
      </c>
      <c r="D81" s="9">
        <v>0</v>
      </c>
      <c r="E81" s="45">
        <v>0.19083969465648856</v>
      </c>
      <c r="F81" s="9">
        <v>0</v>
      </c>
      <c r="G81" s="9">
        <v>0</v>
      </c>
      <c r="H81" s="36">
        <v>14.122137404580155</v>
      </c>
      <c r="I81" s="36">
        <v>15.267175572519085</v>
      </c>
      <c r="J81" s="36">
        <v>15.267175572519085</v>
      </c>
      <c r="K81" s="36">
        <v>15.267175572519085</v>
      </c>
      <c r="L81" s="36">
        <v>15.267175572519085</v>
      </c>
      <c r="M81" s="36">
        <v>15.267175572519085</v>
      </c>
      <c r="N81" s="36">
        <v>9.541984732824428</v>
      </c>
      <c r="O81" s="36">
        <v>0</v>
      </c>
      <c r="P81" s="36">
        <v>0</v>
      </c>
      <c r="Q81" s="9"/>
    </row>
    <row r="82" spans="1:17" s="3" customFormat="1" ht="39.75" customHeight="1">
      <c r="A82" s="19"/>
      <c r="B82" s="59" t="s">
        <v>23</v>
      </c>
      <c r="C82" s="19" t="s">
        <v>4</v>
      </c>
      <c r="D82" s="9">
        <v>72.87687500000001</v>
      </c>
      <c r="E82" s="9">
        <v>76.7125</v>
      </c>
      <c r="F82" s="9">
        <v>80.75000000000001</v>
      </c>
      <c r="G82" s="9">
        <v>85</v>
      </c>
      <c r="H82" s="36">
        <v>86.90839694656488</v>
      </c>
      <c r="I82" s="36">
        <v>74.69465648854963</v>
      </c>
      <c r="J82" s="36">
        <v>61.335877862595424</v>
      </c>
      <c r="K82" s="36">
        <v>47.97709923664122</v>
      </c>
      <c r="L82" s="36">
        <v>34.61832061068703</v>
      </c>
      <c r="M82" s="36">
        <v>21.259541984732827</v>
      </c>
      <c r="N82" s="36">
        <v>7.900763358778627</v>
      </c>
      <c r="O82" s="36">
        <v>0.2671755725190851</v>
      </c>
      <c r="P82" s="36">
        <v>0.267175572519084</v>
      </c>
      <c r="Q82" s="9">
        <v>0.3</v>
      </c>
    </row>
    <row r="83" spans="1:17" s="3" customFormat="1" ht="19.5" customHeight="1">
      <c r="A83" s="18"/>
      <c r="B83" s="206" t="s">
        <v>114</v>
      </c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8"/>
    </row>
    <row r="84" spans="1:17" s="3" customFormat="1" ht="31.5" customHeight="1">
      <c r="A84" s="22"/>
      <c r="B84" s="59" t="s">
        <v>294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</row>
    <row r="85" spans="1:17" s="3" customFormat="1" ht="24" customHeight="1">
      <c r="A85" s="19"/>
      <c r="B85" s="59" t="s">
        <v>115</v>
      </c>
      <c r="C85" s="19" t="s">
        <v>4</v>
      </c>
      <c r="D85" s="9"/>
      <c r="E85" s="9"/>
      <c r="F85" s="9"/>
      <c r="G85" s="9">
        <v>20.925</v>
      </c>
      <c r="H85" s="36">
        <v>20.61666666666667</v>
      </c>
      <c r="I85" s="36">
        <v>20.416666666666668</v>
      </c>
      <c r="J85" s="36">
        <v>20.245833333333334</v>
      </c>
      <c r="K85" s="36">
        <v>20.141666666666666</v>
      </c>
      <c r="L85" s="36">
        <v>20.083333333333332</v>
      </c>
      <c r="M85" s="36">
        <v>20.020833333333332</v>
      </c>
      <c r="N85" s="36">
        <v>19.891666666666666</v>
      </c>
      <c r="O85" s="36">
        <v>19.891666666666666</v>
      </c>
      <c r="P85" s="36">
        <v>19.85</v>
      </c>
      <c r="Q85" s="9">
        <v>19.9</v>
      </c>
    </row>
    <row r="86" spans="1:17" s="3" customFormat="1" ht="31.5">
      <c r="A86" s="19"/>
      <c r="B86" s="59" t="s">
        <v>116</v>
      </c>
      <c r="C86" s="19" t="s">
        <v>4</v>
      </c>
      <c r="D86" s="9"/>
      <c r="E86" s="9"/>
      <c r="F86" s="9"/>
      <c r="G86" s="9">
        <v>20.925</v>
      </c>
      <c r="H86" s="36">
        <v>20.61666666666667</v>
      </c>
      <c r="I86" s="36">
        <v>20.416666666666668</v>
      </c>
      <c r="J86" s="36">
        <v>20.245833333333334</v>
      </c>
      <c r="K86" s="36">
        <v>20.141666666666666</v>
      </c>
      <c r="L86" s="36">
        <v>20.083333333333332</v>
      </c>
      <c r="M86" s="36">
        <v>20.020833333333332</v>
      </c>
      <c r="N86" s="36">
        <v>19.891666666666666</v>
      </c>
      <c r="O86" s="36">
        <v>19.891666666666666</v>
      </c>
      <c r="P86" s="36">
        <v>19.85</v>
      </c>
      <c r="Q86" s="9">
        <v>19.9</v>
      </c>
    </row>
    <row r="87" spans="1:17" s="3" customFormat="1" ht="15" customHeight="1">
      <c r="A87" s="22"/>
      <c r="B87" s="201" t="s">
        <v>7</v>
      </c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</row>
    <row r="88" spans="1:17" s="3" customFormat="1" ht="47.25">
      <c r="A88" s="19"/>
      <c r="B88" s="59" t="s">
        <v>111</v>
      </c>
      <c r="C88" s="19" t="s">
        <v>4</v>
      </c>
      <c r="D88" s="9"/>
      <c r="E88" s="9"/>
      <c r="F88" s="9"/>
      <c r="G88" s="9">
        <v>100</v>
      </c>
      <c r="H88" s="36">
        <v>100</v>
      </c>
      <c r="I88" s="36">
        <v>100</v>
      </c>
      <c r="J88" s="36">
        <v>100</v>
      </c>
      <c r="K88" s="36">
        <v>100</v>
      </c>
      <c r="L88" s="36">
        <v>100</v>
      </c>
      <c r="M88" s="36">
        <v>100</v>
      </c>
      <c r="N88" s="36">
        <v>100</v>
      </c>
      <c r="O88" s="36">
        <v>100</v>
      </c>
      <c r="P88" s="36">
        <v>100</v>
      </c>
      <c r="Q88" s="9">
        <v>100</v>
      </c>
    </row>
    <row r="89" spans="1:17" s="3" customFormat="1" ht="31.5">
      <c r="A89" s="19"/>
      <c r="B89" s="59" t="s">
        <v>8</v>
      </c>
      <c r="C89" s="19" t="s">
        <v>4</v>
      </c>
      <c r="D89" s="29"/>
      <c r="E89" s="29"/>
      <c r="F89" s="29"/>
      <c r="G89" s="29">
        <v>0.05035484932968274</v>
      </c>
      <c r="H89" s="29">
        <v>0.0509595199531162</v>
      </c>
      <c r="I89" s="29">
        <v>0.054978578426389035</v>
      </c>
      <c r="J89" s="29">
        <v>0.05533767789077757</v>
      </c>
      <c r="K89" s="29">
        <v>0.0550739656670841</v>
      </c>
      <c r="L89" s="29">
        <v>0.055217857838787056</v>
      </c>
      <c r="M89" s="29">
        <v>0.05358493447320324</v>
      </c>
      <c r="N89" s="29">
        <v>0.05316957041022064</v>
      </c>
      <c r="O89" s="29">
        <v>0.0514022070075159</v>
      </c>
      <c r="P89" s="29">
        <v>0.05035484932968274</v>
      </c>
      <c r="Q89" s="9">
        <v>0.05035484932968274</v>
      </c>
    </row>
    <row r="90" spans="1:17" s="3" customFormat="1" ht="18.75">
      <c r="A90" s="52"/>
      <c r="B90" s="59" t="s">
        <v>117</v>
      </c>
      <c r="C90" s="19" t="s">
        <v>120</v>
      </c>
      <c r="D90" s="29"/>
      <c r="E90" s="44"/>
      <c r="F90" s="29"/>
      <c r="G90" s="29">
        <v>8.52</v>
      </c>
      <c r="H90" s="35">
        <v>8.25</v>
      </c>
      <c r="I90" s="35">
        <v>8.37</v>
      </c>
      <c r="J90" s="35">
        <v>8.34</v>
      </c>
      <c r="K90" s="35">
        <v>8.42</v>
      </c>
      <c r="L90" s="35">
        <v>8.45</v>
      </c>
      <c r="M90" s="35">
        <v>8.44</v>
      </c>
      <c r="N90" s="35">
        <v>8.37</v>
      </c>
      <c r="O90" s="35">
        <v>8.48</v>
      </c>
      <c r="P90" s="35">
        <v>8.44</v>
      </c>
      <c r="Q90" s="19">
        <v>8.44</v>
      </c>
    </row>
    <row r="91" spans="1:17" s="3" customFormat="1" ht="15" customHeight="1">
      <c r="A91" s="18"/>
      <c r="B91" s="206" t="s">
        <v>27</v>
      </c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8"/>
    </row>
    <row r="92" spans="1:17" s="3" customFormat="1" ht="47.25">
      <c r="A92" s="19"/>
      <c r="B92" s="59" t="s">
        <v>11</v>
      </c>
      <c r="C92" s="19" t="s">
        <v>121</v>
      </c>
      <c r="D92" s="9"/>
      <c r="E92" s="32"/>
      <c r="F92" s="29"/>
      <c r="G92" s="29">
        <v>0.3878108146653654</v>
      </c>
      <c r="H92" s="35">
        <v>0.38178199758622544</v>
      </c>
      <c r="I92" s="35">
        <v>0.3735483317464077</v>
      </c>
      <c r="J92" s="35">
        <v>0.3658173518648868</v>
      </c>
      <c r="K92" s="35">
        <v>0.3566258201779196</v>
      </c>
      <c r="L92" s="35">
        <v>0.34696882876306967</v>
      </c>
      <c r="M92" s="35">
        <v>0.33757275247049956</v>
      </c>
      <c r="N92" s="35">
        <v>0.32957713390449656</v>
      </c>
      <c r="O92" s="35">
        <v>0.3196958030111051</v>
      </c>
      <c r="P92" s="35">
        <v>0.3107505923256546</v>
      </c>
      <c r="Q92" s="29">
        <v>0.31</v>
      </c>
    </row>
    <row r="93" spans="1:17" s="3" customFormat="1" ht="18.75">
      <c r="A93" s="19"/>
      <c r="B93" s="59" t="s">
        <v>10</v>
      </c>
      <c r="C93" s="19" t="s">
        <v>123</v>
      </c>
      <c r="D93" s="45"/>
      <c r="E93" s="9"/>
      <c r="F93" s="9"/>
      <c r="G93" s="9">
        <v>9.6</v>
      </c>
      <c r="H93" s="36">
        <v>9.5</v>
      </c>
      <c r="I93" s="36">
        <v>9.4</v>
      </c>
      <c r="J93" s="36">
        <v>9.3</v>
      </c>
      <c r="K93" s="36">
        <v>9.3</v>
      </c>
      <c r="L93" s="36">
        <v>9.2</v>
      </c>
      <c r="M93" s="36">
        <v>9.2</v>
      </c>
      <c r="N93" s="36">
        <v>9.8</v>
      </c>
      <c r="O93" s="36">
        <v>9.8</v>
      </c>
      <c r="P93" s="36">
        <v>9.6</v>
      </c>
      <c r="Q93" s="9">
        <v>9.6</v>
      </c>
    </row>
    <row r="94" spans="1:20" s="55" customFormat="1" ht="15.75">
      <c r="A94" s="203" t="s">
        <v>78</v>
      </c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56"/>
      <c r="R94" s="54"/>
      <c r="S94" s="54"/>
      <c r="T94" s="54"/>
    </row>
    <row r="95" spans="1:17" ht="16.5" customHeight="1">
      <c r="A95" s="214" t="s">
        <v>30</v>
      </c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6"/>
    </row>
    <row r="96" spans="1:17" ht="47.25">
      <c r="A96" s="8"/>
      <c r="B96" s="7" t="s">
        <v>82</v>
      </c>
      <c r="C96" s="6" t="s">
        <v>4</v>
      </c>
      <c r="D96" s="6"/>
      <c r="E96" s="6"/>
      <c r="F96" s="6"/>
      <c r="G96" s="6">
        <v>25</v>
      </c>
      <c r="H96" s="5">
        <v>24</v>
      </c>
      <c r="I96" s="5">
        <v>22</v>
      </c>
      <c r="J96" s="5">
        <v>20</v>
      </c>
      <c r="K96" s="5">
        <v>18</v>
      </c>
      <c r="L96" s="5">
        <v>17</v>
      </c>
      <c r="M96" s="5">
        <v>15</v>
      </c>
      <c r="N96" s="5">
        <v>13</v>
      </c>
      <c r="O96" s="5">
        <v>50</v>
      </c>
      <c r="P96" s="5">
        <v>60</v>
      </c>
      <c r="Q96" s="6">
        <v>60</v>
      </c>
    </row>
    <row r="97" spans="1:20" s="14" customFormat="1" ht="47.25">
      <c r="A97" s="12"/>
      <c r="B97" s="12" t="s">
        <v>83</v>
      </c>
      <c r="C97" s="5" t="s">
        <v>4</v>
      </c>
      <c r="D97" s="20"/>
      <c r="E97" s="20"/>
      <c r="F97" s="20"/>
      <c r="G97" s="20">
        <v>1.2155095187863716</v>
      </c>
      <c r="H97" s="20">
        <v>1.4394623298042197</v>
      </c>
      <c r="I97" s="20">
        <v>1.2157387620665485</v>
      </c>
      <c r="J97" s="20">
        <v>1.2157628262782794</v>
      </c>
      <c r="K97" s="20">
        <v>1.2157894165674856</v>
      </c>
      <c r="L97" s="20">
        <v>1.2159040370946794</v>
      </c>
      <c r="M97" s="20">
        <v>1.2158393844794897</v>
      </c>
      <c r="N97" s="20">
        <v>1.2158740112649549</v>
      </c>
      <c r="O97" s="20">
        <v>1.2163668281993232</v>
      </c>
      <c r="P97" s="20">
        <v>1.2164568220051026</v>
      </c>
      <c r="Q97" s="20">
        <v>1.2164568220051026</v>
      </c>
      <c r="R97" s="13"/>
      <c r="S97" s="13"/>
      <c r="T97" s="13"/>
    </row>
    <row r="98" spans="1:17" ht="15.75">
      <c r="A98" s="7"/>
      <c r="B98" s="7" t="s">
        <v>31</v>
      </c>
      <c r="C98" s="6" t="s">
        <v>4</v>
      </c>
      <c r="D98" s="6"/>
      <c r="E98" s="6"/>
      <c r="F98" s="6"/>
      <c r="G98" s="6">
        <v>1</v>
      </c>
      <c r="H98" s="5">
        <v>1</v>
      </c>
      <c r="I98" s="5">
        <v>1</v>
      </c>
      <c r="J98" s="5">
        <v>1.5</v>
      </c>
      <c r="K98" s="5">
        <v>2.8</v>
      </c>
      <c r="L98" s="5">
        <v>12</v>
      </c>
      <c r="M98" s="5">
        <v>12</v>
      </c>
      <c r="N98" s="5">
        <v>12</v>
      </c>
      <c r="O98" s="5">
        <v>16.553550736633007</v>
      </c>
      <c r="P98" s="5">
        <v>14.2025280499929</v>
      </c>
      <c r="Q98" s="6">
        <v>14.2025280499929</v>
      </c>
    </row>
    <row r="99" spans="1:17" ht="16.5" customHeight="1">
      <c r="A99" s="213" t="s">
        <v>98</v>
      </c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</row>
    <row r="100" spans="1:17" ht="15.75">
      <c r="A100" s="8"/>
      <c r="B100" s="7" t="s">
        <v>326</v>
      </c>
      <c r="C100" s="6" t="s">
        <v>327</v>
      </c>
      <c r="D100" s="5">
        <v>0.7</v>
      </c>
      <c r="E100" s="5">
        <v>1.8</v>
      </c>
      <c r="F100" s="5">
        <v>3.7</v>
      </c>
      <c r="G100" s="5">
        <v>4.5</v>
      </c>
      <c r="H100" s="5">
        <v>9.2</v>
      </c>
      <c r="I100" s="5">
        <v>17.5</v>
      </c>
      <c r="J100" s="5">
        <v>15.9</v>
      </c>
      <c r="K100" s="5">
        <v>14.9</v>
      </c>
      <c r="L100" s="5">
        <v>13.02</v>
      </c>
      <c r="M100" s="5">
        <v>17.9</v>
      </c>
      <c r="N100" s="5">
        <v>16.7</v>
      </c>
      <c r="O100" s="5">
        <v>19.5</v>
      </c>
      <c r="P100" s="5">
        <v>18.4</v>
      </c>
      <c r="Q100" s="6">
        <v>18.4</v>
      </c>
    </row>
    <row r="101" spans="1:17" ht="15.75">
      <c r="A101" s="7"/>
      <c r="B101" s="7" t="s">
        <v>41</v>
      </c>
      <c r="C101" s="6" t="s">
        <v>102</v>
      </c>
      <c r="D101" s="6">
        <v>0.08791765409383626</v>
      </c>
      <c r="E101" s="6">
        <v>0.08029009506286416</v>
      </c>
      <c r="F101" s="6">
        <v>0.07269641214351426</v>
      </c>
      <c r="G101" s="6">
        <v>0.06579025298988041</v>
      </c>
      <c r="H101" s="5">
        <v>0.05954017895584177</v>
      </c>
      <c r="I101" s="5">
        <v>0.0538838619550368</v>
      </c>
      <c r="J101" s="5">
        <v>0.04876489506930831</v>
      </c>
      <c r="K101" s="5">
        <v>0.04413223003772401</v>
      </c>
      <c r="L101" s="5">
        <v>0.039939668184140235</v>
      </c>
      <c r="M101" s="5">
        <v>0.036145399706646916</v>
      </c>
      <c r="N101" s="5">
        <v>0</v>
      </c>
      <c r="O101" s="5">
        <v>0.029603985994736483</v>
      </c>
      <c r="P101" s="5">
        <v>0.02679160732523652</v>
      </c>
      <c r="Q101" s="6">
        <v>0.02679160732523652</v>
      </c>
    </row>
    <row r="102" spans="1:17" ht="18.75">
      <c r="A102" s="7"/>
      <c r="B102" s="7" t="s">
        <v>42</v>
      </c>
      <c r="C102" s="6" t="s">
        <v>90</v>
      </c>
      <c r="D102" s="6">
        <v>0</v>
      </c>
      <c r="E102" s="6">
        <v>0</v>
      </c>
      <c r="F102" s="6">
        <v>0</v>
      </c>
      <c r="G102" s="6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6">
        <v>0</v>
      </c>
    </row>
    <row r="103" spans="1:17" ht="31.5">
      <c r="A103" s="7"/>
      <c r="B103" s="7" t="s">
        <v>43</v>
      </c>
      <c r="C103" s="6" t="s">
        <v>4</v>
      </c>
      <c r="D103" s="6">
        <v>99.73</v>
      </c>
      <c r="E103" s="6">
        <v>99.73</v>
      </c>
      <c r="F103" s="6">
        <v>99.73</v>
      </c>
      <c r="G103" s="6">
        <v>99.73</v>
      </c>
      <c r="H103" s="5">
        <v>99.73</v>
      </c>
      <c r="I103" s="5">
        <v>99.73</v>
      </c>
      <c r="J103" s="5">
        <v>99.73</v>
      </c>
      <c r="K103" s="5">
        <v>99.73</v>
      </c>
      <c r="L103" s="5">
        <v>99.73</v>
      </c>
      <c r="M103" s="5">
        <v>99.73</v>
      </c>
      <c r="N103" s="5">
        <v>99.73</v>
      </c>
      <c r="O103" s="5">
        <v>99.73</v>
      </c>
      <c r="P103" s="5">
        <v>99.73</v>
      </c>
      <c r="Q103" s="6">
        <v>99.73</v>
      </c>
    </row>
    <row r="104" spans="1:17" ht="16.5" customHeight="1">
      <c r="A104" s="213" t="s">
        <v>33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</row>
    <row r="105" spans="1:17" ht="47.25">
      <c r="A105" s="8"/>
      <c r="B105" s="7" t="s">
        <v>84</v>
      </c>
      <c r="C105" s="6" t="s">
        <v>4</v>
      </c>
      <c r="D105" s="6">
        <v>0</v>
      </c>
      <c r="E105" s="6">
        <v>0</v>
      </c>
      <c r="F105" s="6">
        <v>0</v>
      </c>
      <c r="G105" s="6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6">
        <v>0</v>
      </c>
    </row>
    <row r="106" spans="1:17" ht="99.75" customHeight="1">
      <c r="A106" s="8"/>
      <c r="B106" s="7" t="s">
        <v>85</v>
      </c>
      <c r="C106" s="6" t="s">
        <v>4</v>
      </c>
      <c r="D106" s="6">
        <v>0</v>
      </c>
      <c r="E106" s="6">
        <v>0</v>
      </c>
      <c r="F106" s="6">
        <v>0</v>
      </c>
      <c r="G106" s="6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6">
        <v>0</v>
      </c>
    </row>
    <row r="107" spans="1:17" ht="16.5" customHeight="1">
      <c r="A107" s="213" t="s">
        <v>79</v>
      </c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</row>
    <row r="108" spans="1:17" ht="31.5">
      <c r="A108" s="8"/>
      <c r="B108" s="7" t="s">
        <v>86</v>
      </c>
      <c r="C108" s="6" t="s">
        <v>45</v>
      </c>
      <c r="D108" s="6">
        <v>0</v>
      </c>
      <c r="E108" s="6">
        <v>0</v>
      </c>
      <c r="F108" s="6">
        <v>0</v>
      </c>
      <c r="G108" s="6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6">
        <v>0</v>
      </c>
    </row>
    <row r="109" spans="1:17" ht="15.75">
      <c r="A109" s="7"/>
      <c r="B109" s="7" t="s">
        <v>49</v>
      </c>
      <c r="C109" s="6" t="s">
        <v>4</v>
      </c>
      <c r="D109" s="6"/>
      <c r="E109" s="6"/>
      <c r="F109" s="6"/>
      <c r="G109" s="6"/>
      <c r="H109" s="5"/>
      <c r="I109" s="5"/>
      <c r="J109" s="5"/>
      <c r="K109" s="5"/>
      <c r="L109" s="5"/>
      <c r="M109" s="5"/>
      <c r="N109" s="5"/>
      <c r="O109" s="5"/>
      <c r="P109" s="5"/>
      <c r="Q109" s="6"/>
    </row>
    <row r="110" spans="1:17" ht="31.5">
      <c r="A110" s="7"/>
      <c r="B110" s="7" t="s">
        <v>50</v>
      </c>
      <c r="C110" s="6" t="s">
        <v>51</v>
      </c>
      <c r="D110" s="6">
        <v>5.041</v>
      </c>
      <c r="E110" s="6">
        <v>5.041</v>
      </c>
      <c r="F110" s="6">
        <v>5.041</v>
      </c>
      <c r="G110" s="6">
        <v>5.041</v>
      </c>
      <c r="H110" s="5">
        <v>5.041</v>
      </c>
      <c r="I110" s="5">
        <v>5.041</v>
      </c>
      <c r="J110" s="5">
        <v>4.410875000000001</v>
      </c>
      <c r="K110" s="5">
        <v>3.7807500000000007</v>
      </c>
      <c r="L110" s="5">
        <v>3.1506250000000007</v>
      </c>
      <c r="M110" s="5">
        <v>2.5205000000000006</v>
      </c>
      <c r="N110" s="5">
        <v>1.8903750000000006</v>
      </c>
      <c r="O110" s="5">
        <v>1.2602500000000005</v>
      </c>
      <c r="P110" s="5">
        <v>0.6301250000000005</v>
      </c>
      <c r="Q110" s="6">
        <v>0.6301250000000005</v>
      </c>
    </row>
    <row r="111" spans="1:17" ht="15.75">
      <c r="A111" s="7"/>
      <c r="B111" s="7" t="s">
        <v>53</v>
      </c>
      <c r="C111" s="6" t="s">
        <v>4</v>
      </c>
      <c r="D111" s="6">
        <v>0</v>
      </c>
      <c r="E111" s="6">
        <v>0</v>
      </c>
      <c r="F111" s="6">
        <v>0</v>
      </c>
      <c r="G111" s="6">
        <v>0</v>
      </c>
      <c r="H111" s="5">
        <v>0</v>
      </c>
      <c r="I111" s="5">
        <v>0.125</v>
      </c>
      <c r="J111" s="5">
        <v>0.125</v>
      </c>
      <c r="K111" s="5">
        <v>0.125</v>
      </c>
      <c r="L111" s="5">
        <v>0.125</v>
      </c>
      <c r="M111" s="5">
        <v>0.125</v>
      </c>
      <c r="N111" s="5">
        <v>0.125</v>
      </c>
      <c r="O111" s="5">
        <v>0.10430806157920874</v>
      </c>
      <c r="P111" s="5">
        <v>0.08949367987501776</v>
      </c>
      <c r="Q111" s="6">
        <v>0.08949367987501776</v>
      </c>
    </row>
    <row r="112" spans="1:17" ht="16.5" customHeight="1">
      <c r="A112" s="213" t="s">
        <v>80</v>
      </c>
      <c r="B112" s="213" t="s">
        <v>80</v>
      </c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</row>
    <row r="113" spans="1:17" ht="31.5">
      <c r="A113" s="8"/>
      <c r="B113" s="7" t="s">
        <v>104</v>
      </c>
      <c r="C113" s="6" t="s">
        <v>4</v>
      </c>
      <c r="D113" s="6">
        <v>0.27</v>
      </c>
      <c r="E113" s="6">
        <v>0.27</v>
      </c>
      <c r="F113" s="6">
        <v>0.27</v>
      </c>
      <c r="G113" s="6">
        <v>0.27</v>
      </c>
      <c r="H113" s="5">
        <v>0.27</v>
      </c>
      <c r="I113" s="5">
        <v>0.27</v>
      </c>
      <c r="J113" s="5">
        <v>0.27</v>
      </c>
      <c r="K113" s="5">
        <v>0.27</v>
      </c>
      <c r="L113" s="5">
        <v>0.27</v>
      </c>
      <c r="M113" s="5">
        <v>0.27</v>
      </c>
      <c r="N113" s="5">
        <v>0.27</v>
      </c>
      <c r="O113" s="5">
        <v>0.27</v>
      </c>
      <c r="P113" s="5">
        <v>0.27</v>
      </c>
      <c r="Q113" s="6">
        <v>0.27</v>
      </c>
    </row>
    <row r="114" spans="1:17" ht="16.5" customHeight="1">
      <c r="A114" s="213" t="s">
        <v>81</v>
      </c>
      <c r="B114" s="213" t="s">
        <v>80</v>
      </c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</row>
    <row r="115" spans="1:17" ht="18.75">
      <c r="A115" s="8"/>
      <c r="B115" s="7" t="s">
        <v>87</v>
      </c>
      <c r="C115" s="6" t="s">
        <v>89</v>
      </c>
      <c r="D115" s="6">
        <v>1.2618418242443743</v>
      </c>
      <c r="E115" s="6">
        <v>1.1664631947408652</v>
      </c>
      <c r="F115" s="6">
        <v>1.153187231409427</v>
      </c>
      <c r="G115" s="6">
        <v>1.2</v>
      </c>
      <c r="H115" s="5">
        <v>1.2</v>
      </c>
      <c r="I115" s="5">
        <v>1.2</v>
      </c>
      <c r="J115" s="5">
        <v>1.2</v>
      </c>
      <c r="K115" s="5">
        <v>1.2</v>
      </c>
      <c r="L115" s="5">
        <v>1.2</v>
      </c>
      <c r="M115" s="5">
        <v>1.2</v>
      </c>
      <c r="N115" s="5">
        <v>1.2</v>
      </c>
      <c r="O115" s="5">
        <v>1.2</v>
      </c>
      <c r="P115" s="5">
        <v>1.2</v>
      </c>
      <c r="Q115" s="6">
        <v>1.2</v>
      </c>
    </row>
    <row r="116" spans="1:17" ht="16.5" customHeight="1">
      <c r="A116" s="213" t="s">
        <v>39</v>
      </c>
      <c r="B116" s="213" t="s">
        <v>80</v>
      </c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</row>
    <row r="117" spans="1:17" ht="15.75">
      <c r="A117" s="8"/>
      <c r="B117" s="7" t="s">
        <v>40</v>
      </c>
      <c r="C117" s="6" t="s">
        <v>100</v>
      </c>
      <c r="D117" s="6">
        <v>0</v>
      </c>
      <c r="E117" s="6">
        <v>0</v>
      </c>
      <c r="F117" s="6">
        <v>0</v>
      </c>
      <c r="G117" s="6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6">
        <v>0</v>
      </c>
    </row>
    <row r="118" spans="1:20" s="55" customFormat="1" ht="15.75">
      <c r="A118" s="218" t="s">
        <v>105</v>
      </c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57"/>
      <c r="R118" s="54"/>
      <c r="S118" s="54"/>
      <c r="T118" s="54"/>
    </row>
    <row r="119" spans="1:17" ht="16.5" customHeight="1">
      <c r="A119" s="214" t="s">
        <v>30</v>
      </c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6"/>
    </row>
    <row r="120" spans="1:20" s="3" customFormat="1" ht="31.5">
      <c r="A120" s="9"/>
      <c r="B120" s="60" t="s">
        <v>8</v>
      </c>
      <c r="C120" s="9" t="s">
        <v>4</v>
      </c>
      <c r="D120" s="29">
        <v>0.01463744803059568</v>
      </c>
      <c r="E120" s="29">
        <v>0.014090169945477153</v>
      </c>
      <c r="F120" s="29">
        <v>0.017172686621618766</v>
      </c>
      <c r="G120" s="29">
        <v>0.01582276564386157</v>
      </c>
      <c r="H120" s="35">
        <v>0.01740560618878345</v>
      </c>
      <c r="I120" s="35">
        <v>0.01740560618878345</v>
      </c>
      <c r="J120" s="35">
        <v>0.01740560618878345</v>
      </c>
      <c r="K120" s="35">
        <v>0.01740560618878345</v>
      </c>
      <c r="L120" s="35">
        <v>0.017561187026225094</v>
      </c>
      <c r="M120" s="35">
        <v>0.017721629764836783</v>
      </c>
      <c r="N120" s="35">
        <v>0.017882072503448476</v>
      </c>
      <c r="O120" s="35">
        <v>0.018037653340890115</v>
      </c>
      <c r="P120" s="35">
        <v>0.01819809607950181</v>
      </c>
      <c r="Q120" s="9">
        <v>0.01819809607950181</v>
      </c>
      <c r="R120" s="11"/>
      <c r="S120" s="11"/>
      <c r="T120" s="11"/>
    </row>
    <row r="121" spans="1:20" s="3" customFormat="1" ht="18.75" customHeight="1">
      <c r="A121" s="9"/>
      <c r="B121" s="210" t="s">
        <v>101</v>
      </c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2"/>
      <c r="R121" s="11"/>
      <c r="S121" s="11"/>
      <c r="T121" s="11"/>
    </row>
    <row r="122" spans="1:20" s="3" customFormat="1" ht="31.5">
      <c r="A122" s="9"/>
      <c r="B122" s="60" t="s">
        <v>15</v>
      </c>
      <c r="C122" s="9" t="s">
        <v>4</v>
      </c>
      <c r="D122" s="9"/>
      <c r="E122" s="9"/>
      <c r="F122" s="9"/>
      <c r="G122" s="9"/>
      <c r="H122" s="36"/>
      <c r="I122" s="36"/>
      <c r="J122" s="36">
        <v>0.034326274428121833</v>
      </c>
      <c r="K122" s="36">
        <v>0.039247856311781855</v>
      </c>
      <c r="L122" s="36">
        <v>0.04422409274984142</v>
      </c>
      <c r="M122" s="36">
        <v>0.04925482701705551</v>
      </c>
      <c r="N122" s="36">
        <v>0.054334260279358566</v>
      </c>
      <c r="O122" s="36">
        <v>0.059470698974736384</v>
      </c>
      <c r="P122" s="36">
        <v>0.06462337562050902</v>
      </c>
      <c r="Q122" s="9">
        <v>0.06462337562050902</v>
      </c>
      <c r="R122" s="11"/>
      <c r="S122" s="11"/>
      <c r="T122" s="11"/>
    </row>
    <row r="123" spans="1:20" s="3" customFormat="1" ht="18" customHeight="1">
      <c r="A123" s="30"/>
      <c r="B123" s="210" t="s">
        <v>20</v>
      </c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2"/>
      <c r="R123" s="11"/>
      <c r="S123" s="11"/>
      <c r="T123" s="11"/>
    </row>
    <row r="124" spans="1:20" s="3" customFormat="1" ht="52.5" customHeight="1">
      <c r="A124" s="9"/>
      <c r="B124" s="60" t="s">
        <v>12</v>
      </c>
      <c r="C124" s="9" t="s">
        <v>3</v>
      </c>
      <c r="D124" s="9">
        <v>24</v>
      </c>
      <c r="E124" s="9">
        <v>24</v>
      </c>
      <c r="F124" s="9">
        <v>24</v>
      </c>
      <c r="G124" s="9">
        <v>24</v>
      </c>
      <c r="H124" s="36">
        <v>24</v>
      </c>
      <c r="I124" s="36">
        <v>24</v>
      </c>
      <c r="J124" s="36">
        <v>24</v>
      </c>
      <c r="K124" s="36">
        <v>24</v>
      </c>
      <c r="L124" s="36">
        <v>24</v>
      </c>
      <c r="M124" s="36">
        <v>24</v>
      </c>
      <c r="N124" s="36">
        <v>24</v>
      </c>
      <c r="O124" s="36">
        <v>24</v>
      </c>
      <c r="P124" s="36">
        <v>24</v>
      </c>
      <c r="Q124" s="31">
        <v>24</v>
      </c>
      <c r="R124" s="11"/>
      <c r="S124" s="11"/>
      <c r="T124" s="11"/>
    </row>
    <row r="125" spans="1:20" s="3" customFormat="1" ht="31.5">
      <c r="A125" s="9"/>
      <c r="B125" s="60" t="s">
        <v>13</v>
      </c>
      <c r="C125" s="9" t="s">
        <v>14</v>
      </c>
      <c r="D125" s="9">
        <v>0</v>
      </c>
      <c r="E125" s="9">
        <v>0</v>
      </c>
      <c r="F125" s="9">
        <v>0</v>
      </c>
      <c r="G125" s="9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0">
        <v>0</v>
      </c>
      <c r="R125" s="11"/>
      <c r="S125" s="11"/>
      <c r="T125" s="11"/>
    </row>
    <row r="126" spans="1:20" s="3" customFormat="1" ht="31.5">
      <c r="A126" s="9"/>
      <c r="B126" s="60" t="s">
        <v>13</v>
      </c>
      <c r="C126" s="9" t="s">
        <v>5</v>
      </c>
      <c r="D126" s="9">
        <v>0</v>
      </c>
      <c r="E126" s="9">
        <v>0</v>
      </c>
      <c r="F126" s="9">
        <v>0</v>
      </c>
      <c r="G126" s="9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0">
        <v>1</v>
      </c>
      <c r="R126" s="11"/>
      <c r="S126" s="11"/>
      <c r="T126" s="11"/>
    </row>
    <row r="127" spans="1:20" s="3" customFormat="1" ht="15.75">
      <c r="A127" s="9"/>
      <c r="B127" s="60" t="s">
        <v>6</v>
      </c>
      <c r="C127" s="9" t="s">
        <v>4</v>
      </c>
      <c r="D127" s="9">
        <v>0</v>
      </c>
      <c r="E127" s="9">
        <v>0</v>
      </c>
      <c r="F127" s="9">
        <v>0</v>
      </c>
      <c r="G127" s="9">
        <v>0</v>
      </c>
      <c r="H127" s="36">
        <v>50</v>
      </c>
      <c r="I127" s="36">
        <v>33.333333333333336</v>
      </c>
      <c r="J127" s="36">
        <v>25</v>
      </c>
      <c r="K127" s="36">
        <v>20</v>
      </c>
      <c r="L127" s="36">
        <v>16.666666666666668</v>
      </c>
      <c r="M127" s="36">
        <v>0</v>
      </c>
      <c r="N127" s="36">
        <v>0</v>
      </c>
      <c r="O127" s="36">
        <v>0</v>
      </c>
      <c r="P127" s="36">
        <v>0</v>
      </c>
      <c r="Q127" s="31">
        <v>0</v>
      </c>
      <c r="R127" s="11"/>
      <c r="S127" s="11"/>
      <c r="T127" s="11"/>
    </row>
    <row r="128" spans="1:20" s="3" customFormat="1" ht="18" customHeight="1">
      <c r="A128" s="30"/>
      <c r="B128" s="210" t="s">
        <v>20</v>
      </c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2"/>
      <c r="R128" s="11"/>
      <c r="S128" s="11"/>
      <c r="T128" s="11"/>
    </row>
    <row r="129" spans="1:20" s="3" customFormat="1" ht="47.25">
      <c r="A129" s="9"/>
      <c r="B129" s="60" t="s">
        <v>12</v>
      </c>
      <c r="C129" s="9" t="s">
        <v>3</v>
      </c>
      <c r="D129" s="9">
        <v>24</v>
      </c>
      <c r="E129" s="9">
        <v>24</v>
      </c>
      <c r="F129" s="9">
        <v>24</v>
      </c>
      <c r="G129" s="9">
        <v>24</v>
      </c>
      <c r="H129" s="36">
        <v>24</v>
      </c>
      <c r="I129" s="36">
        <v>24</v>
      </c>
      <c r="J129" s="36">
        <v>24</v>
      </c>
      <c r="K129" s="36">
        <v>24</v>
      </c>
      <c r="L129" s="36">
        <v>24</v>
      </c>
      <c r="M129" s="36">
        <v>24</v>
      </c>
      <c r="N129" s="36">
        <v>24</v>
      </c>
      <c r="O129" s="36">
        <v>24</v>
      </c>
      <c r="P129" s="36">
        <v>24</v>
      </c>
      <c r="Q129" s="30">
        <v>24</v>
      </c>
      <c r="R129" s="11"/>
      <c r="S129" s="11"/>
      <c r="T129" s="11"/>
    </row>
    <row r="130" spans="1:20" s="3" customFormat="1" ht="31.5">
      <c r="A130" s="9"/>
      <c r="B130" s="60" t="s">
        <v>13</v>
      </c>
      <c r="C130" s="9" t="s">
        <v>14</v>
      </c>
      <c r="D130" s="9">
        <v>0</v>
      </c>
      <c r="E130" s="32">
        <v>0</v>
      </c>
      <c r="F130" s="9">
        <v>0</v>
      </c>
      <c r="G130" s="9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9">
        <v>0</v>
      </c>
      <c r="R130" s="11"/>
      <c r="S130" s="11"/>
      <c r="T130" s="11"/>
    </row>
    <row r="131" spans="1:20" s="3" customFormat="1" ht="31.5">
      <c r="A131" s="9"/>
      <c r="B131" s="60" t="s">
        <v>13</v>
      </c>
      <c r="C131" s="9" t="s">
        <v>5</v>
      </c>
      <c r="D131" s="9">
        <v>0</v>
      </c>
      <c r="E131" s="32">
        <v>0</v>
      </c>
      <c r="F131" s="9">
        <v>0</v>
      </c>
      <c r="G131" s="9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9">
        <v>0</v>
      </c>
      <c r="R131" s="11"/>
      <c r="S131" s="11"/>
      <c r="T131" s="11"/>
    </row>
    <row r="132" spans="1:17" ht="15.75">
      <c r="A132" s="4"/>
      <c r="B132" s="60" t="s">
        <v>6</v>
      </c>
      <c r="C132" s="9" t="s">
        <v>4</v>
      </c>
      <c r="D132" s="9">
        <v>0</v>
      </c>
      <c r="E132" s="32">
        <v>0</v>
      </c>
      <c r="F132" s="9">
        <v>0</v>
      </c>
      <c r="G132" s="9">
        <v>0</v>
      </c>
      <c r="H132" s="36">
        <v>50</v>
      </c>
      <c r="I132" s="36">
        <v>33.333333333333336</v>
      </c>
      <c r="J132" s="36">
        <v>25</v>
      </c>
      <c r="K132" s="36">
        <v>20</v>
      </c>
      <c r="L132" s="36">
        <v>16.666666666666668</v>
      </c>
      <c r="M132" s="36">
        <v>0</v>
      </c>
      <c r="N132" s="36">
        <v>0</v>
      </c>
      <c r="O132" s="36">
        <v>0</v>
      </c>
      <c r="P132" s="36">
        <v>0</v>
      </c>
      <c r="Q132" s="9">
        <v>0</v>
      </c>
    </row>
    <row r="133" spans="1:20" s="3" customFormat="1" ht="15" customHeight="1">
      <c r="A133" s="30"/>
      <c r="B133" s="210" t="s">
        <v>17</v>
      </c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2"/>
      <c r="R133" s="11"/>
      <c r="S133" s="11"/>
      <c r="T133" s="11"/>
    </row>
    <row r="134" spans="1:20" s="3" customFormat="1" ht="31.5">
      <c r="A134" s="9"/>
      <c r="B134" s="60" t="s">
        <v>18</v>
      </c>
      <c r="C134" s="9" t="s">
        <v>4</v>
      </c>
      <c r="D134" s="9">
        <v>0</v>
      </c>
      <c r="E134" s="9">
        <v>0</v>
      </c>
      <c r="F134" s="9">
        <v>0</v>
      </c>
      <c r="G134" s="9">
        <v>0</v>
      </c>
      <c r="H134" s="36">
        <v>0</v>
      </c>
      <c r="I134" s="36">
        <v>0</v>
      </c>
      <c r="J134" s="36">
        <v>100</v>
      </c>
      <c r="K134" s="36">
        <v>100</v>
      </c>
      <c r="L134" s="36">
        <v>100</v>
      </c>
      <c r="M134" s="36">
        <v>100</v>
      </c>
      <c r="N134" s="36">
        <v>100</v>
      </c>
      <c r="O134" s="36">
        <v>100</v>
      </c>
      <c r="P134" s="36">
        <v>100</v>
      </c>
      <c r="Q134" s="30">
        <v>100</v>
      </c>
      <c r="R134" s="11"/>
      <c r="S134" s="11"/>
      <c r="T134" s="11"/>
    </row>
    <row r="135" spans="1:20" s="3" customFormat="1" ht="31.5">
      <c r="A135" s="9"/>
      <c r="B135" s="60" t="s">
        <v>19</v>
      </c>
      <c r="C135" s="9" t="s">
        <v>4</v>
      </c>
      <c r="D135" s="9">
        <v>0</v>
      </c>
      <c r="E135" s="9">
        <v>0</v>
      </c>
      <c r="F135" s="9">
        <v>0</v>
      </c>
      <c r="G135" s="9">
        <v>0</v>
      </c>
      <c r="H135" s="36">
        <v>0</v>
      </c>
      <c r="I135" s="36">
        <v>0</v>
      </c>
      <c r="J135" s="36">
        <v>100</v>
      </c>
      <c r="K135" s="36">
        <v>100</v>
      </c>
      <c r="L135" s="36">
        <v>100</v>
      </c>
      <c r="M135" s="36">
        <v>100</v>
      </c>
      <c r="N135" s="36">
        <v>100</v>
      </c>
      <c r="O135" s="36">
        <v>100</v>
      </c>
      <c r="P135" s="36">
        <v>100</v>
      </c>
      <c r="Q135" s="30">
        <v>100</v>
      </c>
      <c r="R135" s="11"/>
      <c r="S135" s="11"/>
      <c r="T135" s="11"/>
    </row>
    <row r="136" spans="1:20" s="3" customFormat="1" ht="15" customHeight="1">
      <c r="A136" s="30"/>
      <c r="B136" s="210" t="s">
        <v>39</v>
      </c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2"/>
      <c r="R136" s="11"/>
      <c r="S136" s="11"/>
      <c r="T136" s="11"/>
    </row>
    <row r="137" spans="1:17" ht="78.75">
      <c r="A137" s="4"/>
      <c r="B137" s="60" t="s">
        <v>91</v>
      </c>
      <c r="C137" s="6" t="s">
        <v>4</v>
      </c>
      <c r="D137" s="6">
        <v>0</v>
      </c>
      <c r="E137" s="6">
        <v>0</v>
      </c>
      <c r="F137" s="6">
        <v>0</v>
      </c>
      <c r="G137" s="6">
        <v>0</v>
      </c>
      <c r="H137" s="5">
        <v>0</v>
      </c>
      <c r="I137" s="5">
        <v>0</v>
      </c>
      <c r="J137" s="5">
        <v>100</v>
      </c>
      <c r="K137" s="5">
        <v>100</v>
      </c>
      <c r="L137" s="5">
        <v>100</v>
      </c>
      <c r="M137" s="5">
        <v>100</v>
      </c>
      <c r="N137" s="5">
        <v>100</v>
      </c>
      <c r="O137" s="5">
        <v>100</v>
      </c>
      <c r="P137" s="5">
        <v>100</v>
      </c>
      <c r="Q137" s="6">
        <v>100</v>
      </c>
    </row>
    <row r="138" spans="1:17" ht="47.25">
      <c r="A138" s="4"/>
      <c r="B138" s="60" t="s">
        <v>92</v>
      </c>
      <c r="C138" s="6" t="s">
        <v>4</v>
      </c>
      <c r="D138" s="6">
        <v>0</v>
      </c>
      <c r="E138" s="6">
        <v>0</v>
      </c>
      <c r="F138" s="6">
        <v>0</v>
      </c>
      <c r="G138" s="6">
        <v>0</v>
      </c>
      <c r="H138" s="5">
        <v>0</v>
      </c>
      <c r="I138" s="5">
        <v>0</v>
      </c>
      <c r="J138" s="5">
        <v>100</v>
      </c>
      <c r="K138" s="5">
        <v>100</v>
      </c>
      <c r="L138" s="5">
        <v>100</v>
      </c>
      <c r="M138" s="5">
        <v>100</v>
      </c>
      <c r="N138" s="5">
        <v>100</v>
      </c>
      <c r="O138" s="5">
        <v>100</v>
      </c>
      <c r="P138" s="5">
        <v>100</v>
      </c>
      <c r="Q138" s="6">
        <v>100</v>
      </c>
    </row>
    <row r="139" spans="1:17" ht="50.25" customHeight="1">
      <c r="A139" s="4"/>
      <c r="B139" s="60" t="s">
        <v>93</v>
      </c>
      <c r="C139" s="6" t="s">
        <v>4</v>
      </c>
      <c r="D139" s="6"/>
      <c r="E139" s="6"/>
      <c r="F139" s="6"/>
      <c r="G139" s="6"/>
      <c r="H139" s="5"/>
      <c r="I139" s="5">
        <v>30.2</v>
      </c>
      <c r="J139" s="5">
        <v>33</v>
      </c>
      <c r="K139" s="5">
        <v>35</v>
      </c>
      <c r="L139" s="5">
        <v>37</v>
      </c>
      <c r="M139" s="5">
        <v>38</v>
      </c>
      <c r="N139" s="5">
        <v>39</v>
      </c>
      <c r="O139" s="5">
        <v>40</v>
      </c>
      <c r="P139" s="5">
        <v>45</v>
      </c>
      <c r="Q139" s="6">
        <v>45</v>
      </c>
    </row>
    <row r="140" spans="1:17" ht="84" customHeight="1">
      <c r="A140" s="4"/>
      <c r="B140" s="60" t="s">
        <v>16</v>
      </c>
      <c r="C140" s="6" t="s">
        <v>4</v>
      </c>
      <c r="D140" s="6">
        <v>0</v>
      </c>
      <c r="E140" s="6">
        <v>0</v>
      </c>
      <c r="F140" s="6">
        <v>0</v>
      </c>
      <c r="G140" s="6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6">
        <v>0</v>
      </c>
    </row>
    <row r="141" spans="1:20" s="3" customFormat="1" ht="15" customHeight="1">
      <c r="A141" s="30"/>
      <c r="B141" s="217" t="s">
        <v>94</v>
      </c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11"/>
      <c r="S141" s="11"/>
      <c r="T141" s="11"/>
    </row>
    <row r="142" spans="1:17" ht="47.25">
      <c r="A142" s="4"/>
      <c r="B142" s="7" t="s">
        <v>95</v>
      </c>
      <c r="C142" s="6" t="s">
        <v>4</v>
      </c>
      <c r="D142" s="6"/>
      <c r="E142" s="6"/>
      <c r="F142" s="6"/>
      <c r="G142" s="6">
        <v>3</v>
      </c>
      <c r="H142" s="5">
        <v>5</v>
      </c>
      <c r="I142" s="5">
        <v>7</v>
      </c>
      <c r="J142" s="5">
        <v>8</v>
      </c>
      <c r="K142" s="5">
        <v>9</v>
      </c>
      <c r="L142" s="5">
        <v>10</v>
      </c>
      <c r="M142" s="5">
        <v>10</v>
      </c>
      <c r="N142" s="5">
        <v>11</v>
      </c>
      <c r="O142" s="5">
        <v>12</v>
      </c>
      <c r="P142" s="5">
        <v>12</v>
      </c>
      <c r="Q142" s="6">
        <v>12</v>
      </c>
    </row>
  </sheetData>
  <sheetProtection/>
  <mergeCells count="52">
    <mergeCell ref="A95:Q95"/>
    <mergeCell ref="A99:Q99"/>
    <mergeCell ref="A104:Q104"/>
    <mergeCell ref="A107:Q107"/>
    <mergeCell ref="B136:Q136"/>
    <mergeCell ref="B141:Q141"/>
    <mergeCell ref="A116:Q116"/>
    <mergeCell ref="A118:P118"/>
    <mergeCell ref="A119:Q119"/>
    <mergeCell ref="B121:Q121"/>
    <mergeCell ref="B123:Q123"/>
    <mergeCell ref="B128:Q128"/>
    <mergeCell ref="B133:Q133"/>
    <mergeCell ref="A112:Q112"/>
    <mergeCell ref="A114:Q114"/>
    <mergeCell ref="A41:P41"/>
    <mergeCell ref="A94:P94"/>
    <mergeCell ref="B62:Q62"/>
    <mergeCell ref="B68:Q68"/>
    <mergeCell ref="B71:Q71"/>
    <mergeCell ref="B83:Q83"/>
    <mergeCell ref="B87:Q87"/>
    <mergeCell ref="B91:Q91"/>
    <mergeCell ref="B75:Q75"/>
    <mergeCell ref="B78:Q78"/>
    <mergeCell ref="B79:Q79"/>
    <mergeCell ref="A34:P34"/>
    <mergeCell ref="A38:P38"/>
    <mergeCell ref="A43:P43"/>
    <mergeCell ref="A47:P47"/>
    <mergeCell ref="A52:P52"/>
    <mergeCell ref="A57:P57"/>
    <mergeCell ref="Q4:Q5"/>
    <mergeCell ref="A59:P59"/>
    <mergeCell ref="A61:P61"/>
    <mergeCell ref="A33:P33"/>
    <mergeCell ref="A8:P8"/>
    <mergeCell ref="A7:P7"/>
    <mergeCell ref="A12:P12"/>
    <mergeCell ref="A15:P15"/>
    <mergeCell ref="A19:P19"/>
    <mergeCell ref="A26:P26"/>
    <mergeCell ref="A29:P29"/>
    <mergeCell ref="A31:P31"/>
    <mergeCell ref="A1:Q1"/>
    <mergeCell ref="A2:Q2"/>
    <mergeCell ref="A3:Q3"/>
    <mergeCell ref="A4:A5"/>
    <mergeCell ref="B4:B5"/>
    <mergeCell ref="C4:C5"/>
    <mergeCell ref="D4:F4"/>
    <mergeCell ref="G4:P4"/>
  </mergeCells>
  <printOptions/>
  <pageMargins left="0.7086614173228347" right="0.7086614173228347" top="0.7480314960629921" bottom="0.7480314960629921" header="0.31496062992125984" footer="0.31496062992125984"/>
  <pageSetup fitToHeight="20" horizontalDpi="600" verticalDpi="600" orientation="landscape" paperSize="9" scale="64" r:id="rId1"/>
  <headerFooter>
    <oddFooter>&amp;R&amp;"Times New Roman,обычный"&amp;P</oddFooter>
  </headerFooter>
  <rowBreaks count="3" manualBreakCount="3">
    <brk id="42" max="16" man="1"/>
    <brk id="60" max="16" man="1"/>
    <brk id="8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55" zoomScaleSheetLayoutView="55" workbookViewId="0" topLeftCell="A1">
      <selection activeCell="E24" sqref="E24"/>
    </sheetView>
  </sheetViews>
  <sheetFormatPr defaultColWidth="9.140625" defaultRowHeight="15"/>
  <cols>
    <col min="1" max="1" width="6.421875" style="104" bestFit="1" customWidth="1"/>
    <col min="2" max="2" width="39.8515625" style="105" customWidth="1"/>
    <col min="3" max="3" width="14.7109375" style="83" customWidth="1"/>
    <col min="4" max="4" width="27.00390625" style="106" customWidth="1"/>
    <col min="5" max="5" width="19.140625" style="83" customWidth="1"/>
    <col min="6" max="6" width="8.7109375" style="83" customWidth="1"/>
    <col min="7" max="9" width="7.7109375" style="83" customWidth="1"/>
    <col min="10" max="16" width="6.57421875" style="83" customWidth="1"/>
    <col min="17" max="16384" width="9.140625" style="83" customWidth="1"/>
  </cols>
  <sheetData>
    <row r="1" spans="1:16" s="130" customFormat="1" ht="15.75">
      <c r="A1" s="127"/>
      <c r="B1" s="128"/>
      <c r="C1" s="128"/>
      <c r="D1" s="128"/>
      <c r="E1" s="11"/>
      <c r="F1" s="129"/>
      <c r="G1" s="129"/>
      <c r="H1" s="129"/>
      <c r="I1" s="129"/>
      <c r="J1" s="129"/>
      <c r="K1" s="129"/>
      <c r="L1" s="129"/>
      <c r="M1" s="456" t="s">
        <v>293</v>
      </c>
      <c r="N1" s="456"/>
      <c r="O1" s="456"/>
      <c r="P1" s="456"/>
    </row>
    <row r="2" spans="1:16" ht="20.25" customHeight="1">
      <c r="A2" s="282" t="s">
        <v>220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6" ht="25.5" customHeight="1">
      <c r="A3" s="283" t="s">
        <v>0</v>
      </c>
      <c r="B3" s="414" t="s">
        <v>127</v>
      </c>
      <c r="C3" s="414" t="s">
        <v>128</v>
      </c>
      <c r="D3" s="414" t="s">
        <v>129</v>
      </c>
      <c r="E3" s="414" t="s">
        <v>164</v>
      </c>
      <c r="F3" s="463" t="s">
        <v>328</v>
      </c>
      <c r="G3" s="463"/>
      <c r="H3" s="463"/>
      <c r="I3" s="463"/>
      <c r="J3" s="463"/>
      <c r="K3" s="463"/>
      <c r="L3" s="463"/>
      <c r="M3" s="463"/>
      <c r="N3" s="463"/>
      <c r="O3" s="463"/>
      <c r="P3" s="463"/>
    </row>
    <row r="4" spans="1:16" ht="53.25" customHeight="1">
      <c r="A4" s="283"/>
      <c r="B4" s="414"/>
      <c r="C4" s="414"/>
      <c r="D4" s="414"/>
      <c r="E4" s="414"/>
      <c r="F4" s="64" t="s">
        <v>329</v>
      </c>
      <c r="G4" s="64" t="s">
        <v>317</v>
      </c>
      <c r="H4" s="64" t="s">
        <v>318</v>
      </c>
      <c r="I4" s="64" t="s">
        <v>319</v>
      </c>
      <c r="J4" s="64" t="s">
        <v>330</v>
      </c>
      <c r="K4" s="64" t="s">
        <v>320</v>
      </c>
      <c r="L4" s="64" t="s">
        <v>331</v>
      </c>
      <c r="M4" s="64" t="s">
        <v>332</v>
      </c>
      <c r="N4" s="64">
        <v>2028</v>
      </c>
      <c r="O4" s="64">
        <v>2029</v>
      </c>
      <c r="P4" s="64">
        <v>2030</v>
      </c>
    </row>
    <row r="5" spans="1:16" ht="17.25" customHeight="1">
      <c r="A5" s="144" t="s">
        <v>131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</row>
    <row r="6" spans="1:16" ht="41.25" customHeight="1">
      <c r="A6" s="144"/>
      <c r="B6" s="458" t="s">
        <v>333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</row>
    <row r="7" spans="1:16" ht="31.5" customHeight="1">
      <c r="A7" s="144"/>
      <c r="B7" s="458" t="s">
        <v>251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</row>
    <row r="8" spans="1:16" s="93" customFormat="1" ht="57.75" customHeight="1">
      <c r="A8" s="416" t="s">
        <v>216</v>
      </c>
      <c r="B8" s="417" t="s">
        <v>221</v>
      </c>
      <c r="C8" s="418" t="s">
        <v>329</v>
      </c>
      <c r="D8" s="464" t="s">
        <v>422</v>
      </c>
      <c r="E8" s="147" t="s">
        <v>135</v>
      </c>
      <c r="F8" s="145">
        <v>5000</v>
      </c>
      <c r="G8" s="145">
        <v>0</v>
      </c>
      <c r="H8" s="145">
        <v>0</v>
      </c>
      <c r="I8" s="145">
        <v>5000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</row>
    <row r="9" spans="1:16" s="91" customFormat="1" ht="31.5">
      <c r="A9" s="416"/>
      <c r="B9" s="417"/>
      <c r="C9" s="418"/>
      <c r="D9" s="464"/>
      <c r="E9" s="48" t="s">
        <v>136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</row>
    <row r="10" spans="1:16" s="91" customFormat="1" ht="15.75">
      <c r="A10" s="416"/>
      <c r="B10" s="417"/>
      <c r="C10" s="418"/>
      <c r="D10" s="464"/>
      <c r="E10" s="48" t="s">
        <v>335</v>
      </c>
      <c r="F10" s="89">
        <v>2500</v>
      </c>
      <c r="G10" s="89">
        <v>0</v>
      </c>
      <c r="H10" s="89">
        <v>0</v>
      </c>
      <c r="I10" s="89">
        <v>2500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</row>
    <row r="11" spans="1:16" s="91" customFormat="1" ht="30" customHeight="1">
      <c r="A11" s="416"/>
      <c r="B11" s="417"/>
      <c r="C11" s="418"/>
      <c r="D11" s="464"/>
      <c r="E11" s="48" t="s">
        <v>137</v>
      </c>
      <c r="F11" s="89">
        <v>2500</v>
      </c>
      <c r="G11" s="89">
        <v>0</v>
      </c>
      <c r="H11" s="89">
        <v>0</v>
      </c>
      <c r="I11" s="89">
        <v>2500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</row>
    <row r="12" spans="1:16" s="91" customFormat="1" ht="36.75" customHeight="1">
      <c r="A12" s="416"/>
      <c r="B12" s="417"/>
      <c r="C12" s="418"/>
      <c r="D12" s="464"/>
      <c r="E12" s="48" t="s">
        <v>138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</row>
    <row r="13" spans="1:16" s="96" customFormat="1" ht="20.25" customHeight="1">
      <c r="A13" s="447" t="s">
        <v>252</v>
      </c>
      <c r="B13" s="448" t="s">
        <v>433</v>
      </c>
      <c r="C13" s="449" t="s">
        <v>392</v>
      </c>
      <c r="D13" s="449" t="s">
        <v>398</v>
      </c>
      <c r="E13" s="147" t="s">
        <v>135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</row>
    <row r="14" spans="1:16" s="91" customFormat="1" ht="31.5">
      <c r="A14" s="447"/>
      <c r="B14" s="448"/>
      <c r="C14" s="449"/>
      <c r="D14" s="449"/>
      <c r="E14" s="48" t="s">
        <v>136</v>
      </c>
      <c r="F14" s="137"/>
      <c r="G14" s="137"/>
      <c r="H14" s="138"/>
      <c r="I14" s="137"/>
      <c r="J14" s="139"/>
      <c r="K14" s="139"/>
      <c r="L14" s="139"/>
      <c r="M14" s="139"/>
      <c r="N14" s="139"/>
      <c r="O14" s="139"/>
      <c r="P14" s="139"/>
    </row>
    <row r="15" spans="1:16" s="91" customFormat="1" ht="15.75">
      <c r="A15" s="447"/>
      <c r="B15" s="448"/>
      <c r="C15" s="449"/>
      <c r="D15" s="449"/>
      <c r="E15" s="48" t="s">
        <v>335</v>
      </c>
      <c r="F15" s="137"/>
      <c r="G15" s="137"/>
      <c r="H15" s="138"/>
      <c r="I15" s="137"/>
      <c r="J15" s="139"/>
      <c r="K15" s="139"/>
      <c r="L15" s="139"/>
      <c r="M15" s="139"/>
      <c r="N15" s="139"/>
      <c r="O15" s="139"/>
      <c r="P15" s="139"/>
    </row>
    <row r="16" spans="1:16" s="91" customFormat="1" ht="15.75">
      <c r="A16" s="447"/>
      <c r="B16" s="448"/>
      <c r="C16" s="449"/>
      <c r="D16" s="449"/>
      <c r="E16" s="48" t="s">
        <v>137</v>
      </c>
      <c r="F16" s="137"/>
      <c r="G16" s="137"/>
      <c r="H16" s="138"/>
      <c r="I16" s="137"/>
      <c r="J16" s="139"/>
      <c r="K16" s="139"/>
      <c r="L16" s="139"/>
      <c r="M16" s="139"/>
      <c r="N16" s="139"/>
      <c r="O16" s="139"/>
      <c r="P16" s="139"/>
    </row>
    <row r="17" spans="1:16" s="91" customFormat="1" ht="44.25" customHeight="1">
      <c r="A17" s="447"/>
      <c r="B17" s="448"/>
      <c r="C17" s="449"/>
      <c r="D17" s="449"/>
      <c r="E17" s="48" t="s">
        <v>138</v>
      </c>
      <c r="F17" s="137"/>
      <c r="G17" s="137"/>
      <c r="H17" s="138"/>
      <c r="I17" s="137"/>
      <c r="J17" s="139"/>
      <c r="K17" s="139"/>
      <c r="L17" s="139"/>
      <c r="M17" s="139"/>
      <c r="N17" s="139"/>
      <c r="O17" s="139"/>
      <c r="P17" s="139"/>
    </row>
    <row r="18" spans="1:16" s="96" customFormat="1" ht="81.75" customHeight="1">
      <c r="A18" s="447" t="s">
        <v>253</v>
      </c>
      <c r="B18" s="448" t="s">
        <v>434</v>
      </c>
      <c r="C18" s="449" t="s">
        <v>338</v>
      </c>
      <c r="D18" s="449" t="s">
        <v>398</v>
      </c>
      <c r="E18" s="147" t="s">
        <v>135</v>
      </c>
      <c r="F18" s="140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s="91" customFormat="1" ht="31.5">
      <c r="A19" s="447"/>
      <c r="B19" s="448"/>
      <c r="C19" s="449"/>
      <c r="D19" s="449"/>
      <c r="E19" s="48" t="s">
        <v>136</v>
      </c>
      <c r="F19" s="137"/>
      <c r="G19" s="137"/>
      <c r="H19" s="138"/>
      <c r="I19" s="137"/>
      <c r="J19" s="139"/>
      <c r="K19" s="139"/>
      <c r="L19" s="139"/>
      <c r="M19" s="139"/>
      <c r="N19" s="139"/>
      <c r="O19" s="139"/>
      <c r="P19" s="139"/>
    </row>
    <row r="20" spans="1:16" s="91" customFormat="1" ht="15.75">
      <c r="A20" s="447"/>
      <c r="B20" s="448"/>
      <c r="C20" s="449"/>
      <c r="D20" s="449"/>
      <c r="E20" s="48" t="s">
        <v>335</v>
      </c>
      <c r="F20" s="137"/>
      <c r="G20" s="137"/>
      <c r="H20" s="138"/>
      <c r="I20" s="137"/>
      <c r="J20" s="139"/>
      <c r="K20" s="139"/>
      <c r="L20" s="139"/>
      <c r="M20" s="139"/>
      <c r="N20" s="139"/>
      <c r="O20" s="139"/>
      <c r="P20" s="139"/>
    </row>
    <row r="21" spans="1:16" s="91" customFormat="1" ht="15.75">
      <c r="A21" s="447"/>
      <c r="B21" s="448"/>
      <c r="C21" s="449"/>
      <c r="D21" s="449"/>
      <c r="E21" s="48" t="s">
        <v>137</v>
      </c>
      <c r="F21" s="137"/>
      <c r="G21" s="137"/>
      <c r="H21" s="138"/>
      <c r="I21" s="137"/>
      <c r="J21" s="139"/>
      <c r="K21" s="139"/>
      <c r="L21" s="139"/>
      <c r="M21" s="139"/>
      <c r="N21" s="139"/>
      <c r="O21" s="139"/>
      <c r="P21" s="139"/>
    </row>
    <row r="22" spans="1:16" s="91" customFormat="1" ht="51" customHeight="1">
      <c r="A22" s="447"/>
      <c r="B22" s="448"/>
      <c r="C22" s="449"/>
      <c r="D22" s="449"/>
      <c r="E22" s="48" t="s">
        <v>138</v>
      </c>
      <c r="F22" s="137"/>
      <c r="G22" s="137"/>
      <c r="H22" s="138"/>
      <c r="I22" s="137"/>
      <c r="J22" s="139"/>
      <c r="K22" s="139"/>
      <c r="L22" s="139"/>
      <c r="M22" s="139"/>
      <c r="N22" s="139"/>
      <c r="O22" s="139"/>
      <c r="P22" s="139"/>
    </row>
    <row r="23" spans="1:16" s="96" customFormat="1" ht="104.25" customHeight="1">
      <c r="A23" s="447" t="s">
        <v>254</v>
      </c>
      <c r="B23" s="448" t="s">
        <v>222</v>
      </c>
      <c r="C23" s="449">
        <v>2024</v>
      </c>
      <c r="D23" s="464" t="s">
        <v>422</v>
      </c>
      <c r="E23" s="147" t="s">
        <v>135</v>
      </c>
      <c r="F23" s="140"/>
      <c r="G23" s="137"/>
      <c r="H23" s="137"/>
      <c r="I23" s="89">
        <v>5000</v>
      </c>
      <c r="J23" s="137"/>
      <c r="K23" s="137"/>
      <c r="L23" s="137"/>
      <c r="M23" s="137"/>
      <c r="N23" s="137"/>
      <c r="O23" s="137"/>
      <c r="P23" s="137"/>
    </row>
    <row r="24" spans="1:16" s="91" customFormat="1" ht="31.5">
      <c r="A24" s="447"/>
      <c r="B24" s="448"/>
      <c r="C24" s="449"/>
      <c r="D24" s="464"/>
      <c r="E24" s="48" t="s">
        <v>136</v>
      </c>
      <c r="F24" s="137"/>
      <c r="G24" s="137"/>
      <c r="H24" s="138"/>
      <c r="I24" s="89"/>
      <c r="J24" s="139"/>
      <c r="K24" s="139"/>
      <c r="L24" s="139"/>
      <c r="M24" s="139"/>
      <c r="N24" s="139"/>
      <c r="O24" s="139"/>
      <c r="P24" s="139"/>
    </row>
    <row r="25" spans="1:16" s="91" customFormat="1" ht="15.75">
      <c r="A25" s="447"/>
      <c r="B25" s="448"/>
      <c r="C25" s="449"/>
      <c r="D25" s="464"/>
      <c r="E25" s="48" t="s">
        <v>335</v>
      </c>
      <c r="F25" s="137"/>
      <c r="G25" s="137"/>
      <c r="H25" s="138"/>
      <c r="I25" s="89">
        <v>2500</v>
      </c>
      <c r="J25" s="139"/>
      <c r="K25" s="139"/>
      <c r="L25" s="139"/>
      <c r="M25" s="139"/>
      <c r="N25" s="139"/>
      <c r="O25" s="139"/>
      <c r="P25" s="139"/>
    </row>
    <row r="26" spans="1:16" s="91" customFormat="1" ht="15.75">
      <c r="A26" s="447"/>
      <c r="B26" s="448"/>
      <c r="C26" s="449"/>
      <c r="D26" s="464"/>
      <c r="E26" s="48" t="s">
        <v>137</v>
      </c>
      <c r="F26" s="137"/>
      <c r="G26" s="137"/>
      <c r="H26" s="138"/>
      <c r="I26" s="89">
        <v>2500</v>
      </c>
      <c r="J26" s="139"/>
      <c r="K26" s="139"/>
      <c r="L26" s="139"/>
      <c r="M26" s="139"/>
      <c r="N26" s="139"/>
      <c r="O26" s="139"/>
      <c r="P26" s="139"/>
    </row>
    <row r="27" spans="1:16" s="91" customFormat="1" ht="32.25" customHeight="1">
      <c r="A27" s="447"/>
      <c r="B27" s="448"/>
      <c r="C27" s="449"/>
      <c r="D27" s="464"/>
      <c r="E27" s="48" t="s">
        <v>138</v>
      </c>
      <c r="F27" s="137"/>
      <c r="G27" s="137"/>
      <c r="H27" s="138"/>
      <c r="I27" s="89"/>
      <c r="J27" s="139"/>
      <c r="K27" s="139"/>
      <c r="L27" s="139"/>
      <c r="M27" s="139"/>
      <c r="N27" s="139"/>
      <c r="O27" s="139"/>
      <c r="P27" s="139"/>
    </row>
    <row r="28" spans="1:16" s="91" customFormat="1" ht="15" customHeight="1">
      <c r="A28" s="416"/>
      <c r="B28" s="417" t="s">
        <v>163</v>
      </c>
      <c r="C28" s="418"/>
      <c r="D28" s="418"/>
      <c r="E28" s="147" t="s">
        <v>135</v>
      </c>
      <c r="F28" s="145">
        <v>5000</v>
      </c>
      <c r="G28" s="145">
        <v>0</v>
      </c>
      <c r="H28" s="145">
        <v>0</v>
      </c>
      <c r="I28" s="145">
        <v>5000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</row>
    <row r="29" spans="1:16" s="91" customFormat="1" ht="31.5">
      <c r="A29" s="416"/>
      <c r="B29" s="417"/>
      <c r="C29" s="418"/>
      <c r="D29" s="418"/>
      <c r="E29" s="48" t="s">
        <v>136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</row>
    <row r="30" spans="1:16" s="91" customFormat="1" ht="15.75">
      <c r="A30" s="416"/>
      <c r="B30" s="417"/>
      <c r="C30" s="418"/>
      <c r="D30" s="418"/>
      <c r="E30" s="48" t="s">
        <v>335</v>
      </c>
      <c r="F30" s="89">
        <v>2500</v>
      </c>
      <c r="G30" s="89">
        <v>0</v>
      </c>
      <c r="H30" s="89">
        <v>0</v>
      </c>
      <c r="I30" s="89">
        <v>2500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</row>
    <row r="31" spans="1:16" s="91" customFormat="1" ht="15.75">
      <c r="A31" s="416"/>
      <c r="B31" s="417"/>
      <c r="C31" s="418"/>
      <c r="D31" s="418"/>
      <c r="E31" s="48" t="s">
        <v>137</v>
      </c>
      <c r="F31" s="89">
        <v>2500</v>
      </c>
      <c r="G31" s="89">
        <v>0</v>
      </c>
      <c r="H31" s="89">
        <v>0</v>
      </c>
      <c r="I31" s="89">
        <v>2500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</row>
    <row r="32" spans="1:16" s="91" customFormat="1" ht="31.5">
      <c r="A32" s="416"/>
      <c r="B32" s="417"/>
      <c r="C32" s="418"/>
      <c r="D32" s="418"/>
      <c r="E32" s="48" t="s">
        <v>138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</row>
  </sheetData>
  <sheetProtection/>
  <mergeCells count="30">
    <mergeCell ref="A2:P2"/>
    <mergeCell ref="A3:A4"/>
    <mergeCell ref="B3:B4"/>
    <mergeCell ref="C3:C4"/>
    <mergeCell ref="D3:D4"/>
    <mergeCell ref="E3:E4"/>
    <mergeCell ref="F3:P3"/>
    <mergeCell ref="B6:P6"/>
    <mergeCell ref="B7:P7"/>
    <mergeCell ref="A8:A12"/>
    <mergeCell ref="B8:B12"/>
    <mergeCell ref="C8:C12"/>
    <mergeCell ref="D8:D12"/>
    <mergeCell ref="B13:B17"/>
    <mergeCell ref="C13:C17"/>
    <mergeCell ref="D13:D17"/>
    <mergeCell ref="A18:A22"/>
    <mergeCell ref="B18:B22"/>
    <mergeCell ref="C18:C22"/>
    <mergeCell ref="D18:D22"/>
    <mergeCell ref="M1:P1"/>
    <mergeCell ref="A23:A27"/>
    <mergeCell ref="B23:B27"/>
    <mergeCell ref="C23:C27"/>
    <mergeCell ref="D23:D27"/>
    <mergeCell ref="A28:A32"/>
    <mergeCell ref="B28:B32"/>
    <mergeCell ref="C28:C32"/>
    <mergeCell ref="D28:D32"/>
    <mergeCell ref="A13:A17"/>
  </mergeCells>
  <conditionalFormatting sqref="G4:P4">
    <cfRule type="cellIs" priority="4" dxfId="113" operator="equal" stopIfTrue="1">
      <formula>0</formula>
    </cfRule>
  </conditionalFormatting>
  <conditionalFormatting sqref="G4:P4">
    <cfRule type="cellIs" priority="3" dxfId="111" operator="equal">
      <formula>0</formula>
    </cfRule>
  </conditionalFormatting>
  <conditionalFormatting sqref="F4">
    <cfRule type="cellIs" priority="2" dxfId="113" operator="equal" stopIfTrue="1">
      <formula>0</formula>
    </cfRule>
  </conditionalFormatting>
  <conditionalFormatting sqref="F4">
    <cfRule type="cellIs" priority="1" dxfId="111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39" useFirstPageNumber="1" fitToHeight="5" horizontalDpi="600" verticalDpi="600" orientation="landscape" paperSize="9" scale="70" r:id="rId1"/>
  <headerFooter>
    <oddFooter>&amp;R&amp;"Times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0"/>
  <sheetViews>
    <sheetView view="pageBreakPreview" zoomScale="55" zoomScaleSheetLayoutView="55" workbookViewId="0" topLeftCell="A4">
      <selection activeCell="D18" sqref="D18:D22"/>
    </sheetView>
  </sheetViews>
  <sheetFormatPr defaultColWidth="9.140625" defaultRowHeight="15"/>
  <cols>
    <col min="1" max="1" width="9.421875" style="78" customWidth="1"/>
    <col min="2" max="2" width="34.421875" style="79" customWidth="1"/>
    <col min="3" max="3" width="15.8515625" style="77" customWidth="1"/>
    <col min="4" max="4" width="22.421875" style="80" customWidth="1"/>
    <col min="5" max="5" width="24.57421875" style="63" customWidth="1"/>
    <col min="6" max="6" width="13.8515625" style="81" bestFit="1" customWidth="1"/>
    <col min="7" max="16" width="11.57421875" style="81" customWidth="1"/>
    <col min="17" max="16384" width="9.140625" style="63" customWidth="1"/>
  </cols>
  <sheetData>
    <row r="1" spans="1:16" ht="15.75">
      <c r="A1" s="219" t="s">
        <v>284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32.25" customHeight="1">
      <c r="A2" s="220" t="s">
        <v>423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ht="25.5" customHeight="1">
      <c r="A3" s="221" t="s">
        <v>0</v>
      </c>
      <c r="B3" s="222" t="s">
        <v>127</v>
      </c>
      <c r="C3" s="224" t="s">
        <v>128</v>
      </c>
      <c r="D3" s="225" t="s">
        <v>129</v>
      </c>
      <c r="E3" s="225" t="s">
        <v>130</v>
      </c>
      <c r="F3" s="227" t="s">
        <v>328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6" s="65" customFormat="1" ht="42" customHeight="1">
      <c r="A4" s="221"/>
      <c r="B4" s="223"/>
      <c r="C4" s="224"/>
      <c r="D4" s="226"/>
      <c r="E4" s="226"/>
      <c r="F4" s="170" t="s">
        <v>329</v>
      </c>
      <c r="G4" s="64" t="s">
        <v>317</v>
      </c>
      <c r="H4" s="64" t="s">
        <v>318</v>
      </c>
      <c r="I4" s="64" t="s">
        <v>319</v>
      </c>
      <c r="J4" s="64" t="s">
        <v>330</v>
      </c>
      <c r="K4" s="64" t="s">
        <v>320</v>
      </c>
      <c r="L4" s="64" t="s">
        <v>331</v>
      </c>
      <c r="M4" s="64" t="s">
        <v>332</v>
      </c>
      <c r="N4" s="64">
        <v>2028</v>
      </c>
      <c r="O4" s="64">
        <v>2029</v>
      </c>
      <c r="P4" s="64">
        <v>2030</v>
      </c>
    </row>
    <row r="5" spans="1:16" s="65" customFormat="1" ht="15.75">
      <c r="A5" s="171" t="s">
        <v>131</v>
      </c>
      <c r="B5" s="152">
        <v>2</v>
      </c>
      <c r="C5" s="172">
        <v>3</v>
      </c>
      <c r="D5" s="154">
        <v>4</v>
      </c>
      <c r="E5" s="155">
        <v>5</v>
      </c>
      <c r="F5" s="170">
        <v>5</v>
      </c>
      <c r="G5" s="170">
        <v>6</v>
      </c>
      <c r="H5" s="170">
        <v>7</v>
      </c>
      <c r="I5" s="170">
        <v>8</v>
      </c>
      <c r="J5" s="170">
        <v>9</v>
      </c>
      <c r="K5" s="170">
        <v>10</v>
      </c>
      <c r="L5" s="170">
        <v>11</v>
      </c>
      <c r="M5" s="170">
        <v>12</v>
      </c>
      <c r="N5" s="170">
        <v>13</v>
      </c>
      <c r="O5" s="170">
        <v>14</v>
      </c>
      <c r="P5" s="170">
        <v>15</v>
      </c>
    </row>
    <row r="6" spans="1:16" ht="15.75">
      <c r="A6" s="171"/>
      <c r="B6" s="229" t="s">
        <v>333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</row>
    <row r="7" spans="1:16" s="161" customFormat="1" ht="15.75">
      <c r="A7" s="160"/>
      <c r="B7" s="232" t="s">
        <v>132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4"/>
    </row>
    <row r="8" spans="1:16" s="68" customFormat="1" ht="20.25" customHeight="1">
      <c r="A8" s="235" t="s">
        <v>133</v>
      </c>
      <c r="B8" s="238" t="s">
        <v>134</v>
      </c>
      <c r="C8" s="241">
        <v>2015.2016</v>
      </c>
      <c r="D8" s="235" t="s">
        <v>334</v>
      </c>
      <c r="E8" s="66" t="s">
        <v>135</v>
      </c>
      <c r="F8" s="67">
        <v>1000</v>
      </c>
      <c r="G8" s="67">
        <v>500</v>
      </c>
      <c r="H8" s="67">
        <v>0</v>
      </c>
      <c r="I8" s="67">
        <v>0</v>
      </c>
      <c r="J8" s="67">
        <v>0</v>
      </c>
      <c r="K8" s="67">
        <v>0</v>
      </c>
      <c r="L8" s="67">
        <v>500</v>
      </c>
      <c r="M8" s="67">
        <v>0</v>
      </c>
      <c r="N8" s="67">
        <v>0</v>
      </c>
      <c r="O8" s="67">
        <v>0</v>
      </c>
      <c r="P8" s="67">
        <v>0</v>
      </c>
    </row>
    <row r="9" spans="1:16" ht="21.75" customHeight="1">
      <c r="A9" s="236"/>
      <c r="B9" s="239"/>
      <c r="C9" s="242"/>
      <c r="D9" s="236"/>
      <c r="E9" s="69" t="s">
        <v>136</v>
      </c>
      <c r="F9" s="72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</row>
    <row r="10" spans="1:16" ht="23.25" customHeight="1">
      <c r="A10" s="236"/>
      <c r="B10" s="239"/>
      <c r="C10" s="242"/>
      <c r="D10" s="236"/>
      <c r="E10" s="69" t="s">
        <v>335</v>
      </c>
      <c r="F10" s="72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</row>
    <row r="11" spans="1:16" ht="15.75">
      <c r="A11" s="236"/>
      <c r="B11" s="239"/>
      <c r="C11" s="242"/>
      <c r="D11" s="236"/>
      <c r="E11" s="69" t="s">
        <v>137</v>
      </c>
      <c r="F11" s="72">
        <v>500</v>
      </c>
      <c r="G11" s="70">
        <v>500</v>
      </c>
      <c r="H11" s="70">
        <v>0</v>
      </c>
      <c r="I11" s="70">
        <v>0</v>
      </c>
      <c r="J11" s="70">
        <v>0</v>
      </c>
      <c r="K11" s="70">
        <v>0</v>
      </c>
      <c r="L11" s="70"/>
      <c r="M11" s="70">
        <v>0</v>
      </c>
      <c r="N11" s="70">
        <v>0</v>
      </c>
      <c r="O11" s="70">
        <v>0</v>
      </c>
      <c r="P11" s="70">
        <v>0</v>
      </c>
    </row>
    <row r="12" spans="1:16" ht="34.5" customHeight="1">
      <c r="A12" s="237"/>
      <c r="B12" s="240"/>
      <c r="C12" s="243"/>
      <c r="D12" s="237"/>
      <c r="E12" s="69" t="s">
        <v>138</v>
      </c>
      <c r="F12" s="72">
        <v>500</v>
      </c>
      <c r="G12" s="70"/>
      <c r="H12" s="70">
        <v>0</v>
      </c>
      <c r="I12" s="70">
        <v>0</v>
      </c>
      <c r="J12" s="70">
        <v>0</v>
      </c>
      <c r="K12" s="70">
        <v>0</v>
      </c>
      <c r="L12" s="70">
        <v>500</v>
      </c>
      <c r="M12" s="70">
        <v>0</v>
      </c>
      <c r="N12" s="70">
        <v>0</v>
      </c>
      <c r="O12" s="70">
        <v>0</v>
      </c>
      <c r="P12" s="70">
        <v>0</v>
      </c>
    </row>
    <row r="13" spans="1:16" s="68" customFormat="1" ht="30.75" customHeight="1">
      <c r="A13" s="235" t="s">
        <v>139</v>
      </c>
      <c r="B13" s="244" t="s">
        <v>140</v>
      </c>
      <c r="C13" s="247" t="s">
        <v>336</v>
      </c>
      <c r="D13" s="247" t="s">
        <v>337</v>
      </c>
      <c r="E13" s="66" t="s">
        <v>135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</row>
    <row r="14" spans="1:16" ht="53.25" customHeight="1">
      <c r="A14" s="236"/>
      <c r="B14" s="245"/>
      <c r="C14" s="248"/>
      <c r="D14" s="248"/>
      <c r="E14" s="69" t="s">
        <v>136</v>
      </c>
      <c r="F14" s="72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</row>
    <row r="15" spans="1:16" ht="53.25" customHeight="1">
      <c r="A15" s="236"/>
      <c r="B15" s="245"/>
      <c r="C15" s="248"/>
      <c r="D15" s="248"/>
      <c r="E15" s="69" t="s">
        <v>335</v>
      </c>
      <c r="F15" s="72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</row>
    <row r="16" spans="1:16" ht="42" customHeight="1">
      <c r="A16" s="236"/>
      <c r="B16" s="245"/>
      <c r="C16" s="248"/>
      <c r="D16" s="248"/>
      <c r="E16" s="69" t="s">
        <v>137</v>
      </c>
      <c r="F16" s="72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</row>
    <row r="17" spans="1:16" ht="42" customHeight="1">
      <c r="A17" s="237"/>
      <c r="B17" s="246"/>
      <c r="C17" s="249"/>
      <c r="D17" s="249"/>
      <c r="E17" s="69" t="s">
        <v>138</v>
      </c>
      <c r="F17" s="72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</row>
    <row r="18" spans="1:16" s="68" customFormat="1" ht="18" customHeight="1" collapsed="1">
      <c r="A18" s="235" t="s">
        <v>141</v>
      </c>
      <c r="B18" s="250" t="s">
        <v>142</v>
      </c>
      <c r="C18" s="241">
        <v>2021</v>
      </c>
      <c r="D18" s="247" t="s">
        <v>337</v>
      </c>
      <c r="E18" s="66" t="s">
        <v>135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</row>
    <row r="19" spans="1:16" ht="18" customHeight="1">
      <c r="A19" s="236"/>
      <c r="B19" s="250"/>
      <c r="C19" s="242"/>
      <c r="D19" s="248"/>
      <c r="E19" s="69" t="s">
        <v>136</v>
      </c>
      <c r="F19" s="72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</row>
    <row r="20" spans="1:16" ht="18" customHeight="1">
      <c r="A20" s="236"/>
      <c r="B20" s="250"/>
      <c r="C20" s="242"/>
      <c r="D20" s="248"/>
      <c r="E20" s="69" t="s">
        <v>335</v>
      </c>
      <c r="F20" s="72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</row>
    <row r="21" spans="1:16" ht="18" customHeight="1">
      <c r="A21" s="236"/>
      <c r="B21" s="250"/>
      <c r="C21" s="242"/>
      <c r="D21" s="248"/>
      <c r="E21" s="69" t="s">
        <v>137</v>
      </c>
      <c r="F21" s="72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</row>
    <row r="22" spans="1:16" ht="46.5" customHeight="1">
      <c r="A22" s="237"/>
      <c r="B22" s="250"/>
      <c r="C22" s="243"/>
      <c r="D22" s="249"/>
      <c r="E22" s="69" t="s">
        <v>138</v>
      </c>
      <c r="F22" s="72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</row>
    <row r="23" spans="1:16" s="68" customFormat="1" ht="15.75">
      <c r="A23" s="251" t="s">
        <v>298</v>
      </c>
      <c r="B23" s="252"/>
      <c r="C23" s="252"/>
      <c r="D23" s="253"/>
      <c r="E23" s="66" t="s">
        <v>135</v>
      </c>
      <c r="F23" s="67">
        <v>1000</v>
      </c>
      <c r="G23" s="67">
        <v>500</v>
      </c>
      <c r="H23" s="67">
        <v>0</v>
      </c>
      <c r="I23" s="67">
        <v>0</v>
      </c>
      <c r="J23" s="67">
        <v>0</v>
      </c>
      <c r="K23" s="67">
        <v>0</v>
      </c>
      <c r="L23" s="67">
        <v>500</v>
      </c>
      <c r="M23" s="67">
        <v>0</v>
      </c>
      <c r="N23" s="67">
        <v>0</v>
      </c>
      <c r="O23" s="67">
        <v>0</v>
      </c>
      <c r="P23" s="67">
        <v>0</v>
      </c>
    </row>
    <row r="24" spans="1:16" s="65" customFormat="1" ht="36" customHeight="1">
      <c r="A24" s="254"/>
      <c r="B24" s="255"/>
      <c r="C24" s="255"/>
      <c r="D24" s="256"/>
      <c r="E24" s="71" t="s">
        <v>136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</row>
    <row r="25" spans="1:16" s="65" customFormat="1" ht="15.75">
      <c r="A25" s="254"/>
      <c r="B25" s="255"/>
      <c r="C25" s="255"/>
      <c r="D25" s="256"/>
      <c r="E25" s="71" t="s">
        <v>335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</row>
    <row r="26" spans="1:16" s="65" customFormat="1" ht="15.75">
      <c r="A26" s="254"/>
      <c r="B26" s="255"/>
      <c r="C26" s="255"/>
      <c r="D26" s="256"/>
      <c r="E26" s="71" t="s">
        <v>137</v>
      </c>
      <c r="F26" s="72">
        <v>500</v>
      </c>
      <c r="G26" s="72">
        <v>500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</row>
    <row r="27" spans="1:16" s="65" customFormat="1" ht="31.5">
      <c r="A27" s="257"/>
      <c r="B27" s="258"/>
      <c r="C27" s="258"/>
      <c r="D27" s="259"/>
      <c r="E27" s="71" t="s">
        <v>138</v>
      </c>
      <c r="F27" s="72">
        <v>500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500</v>
      </c>
      <c r="M27" s="72">
        <v>0</v>
      </c>
      <c r="N27" s="72">
        <v>0</v>
      </c>
      <c r="O27" s="72">
        <v>0</v>
      </c>
      <c r="P27" s="72">
        <v>0</v>
      </c>
    </row>
    <row r="28" spans="1:16" s="161" customFormat="1" ht="15.75">
      <c r="A28" s="173"/>
      <c r="B28" s="260" t="s">
        <v>143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2"/>
    </row>
    <row r="29" spans="1:16" s="68" customFormat="1" ht="17.25" customHeight="1">
      <c r="A29" s="235" t="s">
        <v>144</v>
      </c>
      <c r="B29" s="244" t="s">
        <v>145</v>
      </c>
      <c r="C29" s="241" t="s">
        <v>338</v>
      </c>
      <c r="D29" s="247" t="s">
        <v>337</v>
      </c>
      <c r="E29" s="66" t="s">
        <v>135</v>
      </c>
      <c r="F29" s="67">
        <v>1000</v>
      </c>
      <c r="G29" s="67">
        <v>0</v>
      </c>
      <c r="H29" s="67">
        <v>500</v>
      </c>
      <c r="I29" s="67">
        <v>500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</row>
    <row r="30" spans="1:16" ht="23.25" customHeight="1">
      <c r="A30" s="236"/>
      <c r="B30" s="245"/>
      <c r="C30" s="242"/>
      <c r="D30" s="248"/>
      <c r="E30" s="69" t="s">
        <v>136</v>
      </c>
      <c r="F30" s="72">
        <v>250</v>
      </c>
      <c r="G30" s="70">
        <v>0</v>
      </c>
      <c r="H30" s="70">
        <v>250</v>
      </c>
      <c r="I30" s="70"/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</row>
    <row r="31" spans="1:16" ht="21" customHeight="1">
      <c r="A31" s="236"/>
      <c r="B31" s="245"/>
      <c r="C31" s="242"/>
      <c r="D31" s="248"/>
      <c r="E31" s="69" t="s">
        <v>335</v>
      </c>
      <c r="F31" s="72">
        <v>450</v>
      </c>
      <c r="G31" s="70">
        <v>0</v>
      </c>
      <c r="H31" s="70">
        <v>150</v>
      </c>
      <c r="I31" s="70">
        <v>300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</row>
    <row r="32" spans="1:16" ht="21" customHeight="1">
      <c r="A32" s="236"/>
      <c r="B32" s="245"/>
      <c r="C32" s="242"/>
      <c r="D32" s="248"/>
      <c r="E32" s="69" t="s">
        <v>137</v>
      </c>
      <c r="F32" s="72">
        <v>150</v>
      </c>
      <c r="G32" s="70">
        <v>0</v>
      </c>
      <c r="H32" s="70">
        <v>50</v>
      </c>
      <c r="I32" s="70">
        <v>100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</row>
    <row r="33" spans="1:16" ht="36" customHeight="1">
      <c r="A33" s="237"/>
      <c r="B33" s="246"/>
      <c r="C33" s="243"/>
      <c r="D33" s="249"/>
      <c r="E33" s="69" t="s">
        <v>138</v>
      </c>
      <c r="F33" s="72">
        <v>150</v>
      </c>
      <c r="G33" s="70"/>
      <c r="H33" s="70">
        <v>50</v>
      </c>
      <c r="I33" s="70">
        <v>100</v>
      </c>
      <c r="J33" s="70"/>
      <c r="K33" s="70"/>
      <c r="L33" s="70"/>
      <c r="M33" s="70"/>
      <c r="N33" s="70"/>
      <c r="O33" s="70"/>
      <c r="P33" s="70"/>
    </row>
    <row r="34" spans="1:16" s="68" customFormat="1" ht="15.75">
      <c r="A34" s="251" t="s">
        <v>299</v>
      </c>
      <c r="B34" s="252"/>
      <c r="C34" s="252"/>
      <c r="D34" s="253"/>
      <c r="E34" s="66" t="s">
        <v>135</v>
      </c>
      <c r="F34" s="67">
        <v>1000</v>
      </c>
      <c r="G34" s="67">
        <v>0</v>
      </c>
      <c r="H34" s="67">
        <v>500</v>
      </c>
      <c r="I34" s="67">
        <v>500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</row>
    <row r="35" spans="1:16" s="65" customFormat="1" ht="36" customHeight="1">
      <c r="A35" s="254"/>
      <c r="B35" s="255"/>
      <c r="C35" s="255"/>
      <c r="D35" s="256"/>
      <c r="E35" s="71" t="s">
        <v>136</v>
      </c>
      <c r="F35" s="72">
        <v>250</v>
      </c>
      <c r="G35" s="72">
        <v>0</v>
      </c>
      <c r="H35" s="72">
        <v>250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</row>
    <row r="36" spans="1:16" s="65" customFormat="1" ht="15.75">
      <c r="A36" s="254"/>
      <c r="B36" s="255"/>
      <c r="C36" s="255"/>
      <c r="D36" s="256"/>
      <c r="E36" s="71" t="s">
        <v>335</v>
      </c>
      <c r="F36" s="72">
        <v>450</v>
      </c>
      <c r="G36" s="72">
        <v>0</v>
      </c>
      <c r="H36" s="72">
        <v>150</v>
      </c>
      <c r="I36" s="72">
        <v>300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</row>
    <row r="37" spans="1:16" s="65" customFormat="1" ht="15.75">
      <c r="A37" s="254"/>
      <c r="B37" s="255"/>
      <c r="C37" s="255"/>
      <c r="D37" s="256"/>
      <c r="E37" s="71" t="s">
        <v>137</v>
      </c>
      <c r="F37" s="72">
        <v>150</v>
      </c>
      <c r="G37" s="72">
        <v>0</v>
      </c>
      <c r="H37" s="72">
        <v>50</v>
      </c>
      <c r="I37" s="72">
        <v>100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</row>
    <row r="38" spans="1:16" s="65" customFormat="1" ht="31.5">
      <c r="A38" s="257"/>
      <c r="B38" s="258"/>
      <c r="C38" s="258"/>
      <c r="D38" s="259"/>
      <c r="E38" s="71" t="s">
        <v>138</v>
      </c>
      <c r="F38" s="72">
        <v>150</v>
      </c>
      <c r="G38" s="72">
        <v>0</v>
      </c>
      <c r="H38" s="72">
        <v>50</v>
      </c>
      <c r="I38" s="72">
        <v>100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</row>
    <row r="39" spans="1:16" s="161" customFormat="1" ht="30" customHeight="1">
      <c r="A39" s="173"/>
      <c r="B39" s="260" t="s">
        <v>146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2"/>
    </row>
    <row r="40" spans="1:16" s="68" customFormat="1" ht="15.75" customHeight="1">
      <c r="A40" s="263" t="s">
        <v>147</v>
      </c>
      <c r="B40" s="266" t="s">
        <v>148</v>
      </c>
      <c r="C40" s="269" t="s">
        <v>339</v>
      </c>
      <c r="D40" s="235" t="s">
        <v>334</v>
      </c>
      <c r="E40" s="66" t="s">
        <v>135</v>
      </c>
      <c r="F40" s="67">
        <v>58179</v>
      </c>
      <c r="G40" s="67">
        <v>0</v>
      </c>
      <c r="H40" s="67">
        <v>5450</v>
      </c>
      <c r="I40" s="67">
        <v>950</v>
      </c>
      <c r="J40" s="67">
        <v>25012</v>
      </c>
      <c r="K40" s="67">
        <v>12922</v>
      </c>
      <c r="L40" s="67">
        <v>13845</v>
      </c>
      <c r="M40" s="67">
        <v>0</v>
      </c>
      <c r="N40" s="67">
        <v>0</v>
      </c>
      <c r="O40" s="67">
        <v>0</v>
      </c>
      <c r="P40" s="67">
        <v>0</v>
      </c>
    </row>
    <row r="41" spans="1:16" ht="21" customHeight="1">
      <c r="A41" s="264"/>
      <c r="B41" s="267"/>
      <c r="C41" s="270"/>
      <c r="D41" s="236"/>
      <c r="E41" s="69" t="s">
        <v>136</v>
      </c>
      <c r="F41" s="72">
        <v>20965</v>
      </c>
      <c r="G41" s="70">
        <v>0</v>
      </c>
      <c r="H41" s="70">
        <v>0</v>
      </c>
      <c r="I41" s="70">
        <v>0</v>
      </c>
      <c r="J41" s="70">
        <v>7581</v>
      </c>
      <c r="K41" s="70">
        <v>6461</v>
      </c>
      <c r="L41" s="70">
        <v>6922.5</v>
      </c>
      <c r="M41" s="70">
        <v>0</v>
      </c>
      <c r="N41" s="70">
        <v>0</v>
      </c>
      <c r="O41" s="70">
        <v>0</v>
      </c>
      <c r="P41" s="70">
        <v>0</v>
      </c>
    </row>
    <row r="42" spans="1:16" ht="19.5" customHeight="1">
      <c r="A42" s="264"/>
      <c r="B42" s="267"/>
      <c r="C42" s="270"/>
      <c r="D42" s="236"/>
      <c r="E42" s="69" t="s">
        <v>335</v>
      </c>
      <c r="F42" s="72">
        <v>20729</v>
      </c>
      <c r="G42" s="70">
        <v>0</v>
      </c>
      <c r="H42" s="70">
        <v>2450</v>
      </c>
      <c r="I42" s="70">
        <v>350</v>
      </c>
      <c r="J42" s="70">
        <v>9898.6</v>
      </c>
      <c r="K42" s="70">
        <v>3876.6</v>
      </c>
      <c r="L42" s="70">
        <v>4153.5</v>
      </c>
      <c r="M42" s="70">
        <v>0</v>
      </c>
      <c r="N42" s="70">
        <v>0</v>
      </c>
      <c r="O42" s="70">
        <v>0</v>
      </c>
      <c r="P42" s="70">
        <v>0</v>
      </c>
    </row>
    <row r="43" spans="1:16" ht="20.25" customHeight="1">
      <c r="A43" s="264"/>
      <c r="B43" s="267"/>
      <c r="C43" s="270"/>
      <c r="D43" s="236"/>
      <c r="E43" s="69" t="s">
        <v>137</v>
      </c>
      <c r="F43" s="72">
        <v>10293</v>
      </c>
      <c r="G43" s="70">
        <v>0</v>
      </c>
      <c r="H43" s="70">
        <v>2100</v>
      </c>
      <c r="I43" s="70">
        <v>500</v>
      </c>
      <c r="J43" s="70">
        <v>5016.2</v>
      </c>
      <c r="K43" s="70">
        <v>1292.2</v>
      </c>
      <c r="L43" s="70">
        <v>1384.5</v>
      </c>
      <c r="M43" s="70">
        <v>0</v>
      </c>
      <c r="N43" s="70">
        <v>0</v>
      </c>
      <c r="O43" s="70">
        <v>0</v>
      </c>
      <c r="P43" s="70">
        <v>0</v>
      </c>
    </row>
    <row r="44" spans="1:16" ht="36.75" customHeight="1">
      <c r="A44" s="265"/>
      <c r="B44" s="268"/>
      <c r="C44" s="271"/>
      <c r="D44" s="237"/>
      <c r="E44" s="69" t="s">
        <v>138</v>
      </c>
      <c r="F44" s="72">
        <v>6193</v>
      </c>
      <c r="G44" s="70">
        <v>0</v>
      </c>
      <c r="H44" s="70">
        <v>900</v>
      </c>
      <c r="I44" s="70">
        <v>100</v>
      </c>
      <c r="J44" s="70">
        <v>2516.2</v>
      </c>
      <c r="K44" s="70">
        <v>1292.2</v>
      </c>
      <c r="L44" s="70">
        <v>1384.5</v>
      </c>
      <c r="M44" s="70">
        <v>0</v>
      </c>
      <c r="N44" s="70">
        <v>0</v>
      </c>
      <c r="O44" s="70">
        <v>0</v>
      </c>
      <c r="P44" s="70">
        <v>0</v>
      </c>
    </row>
    <row r="45" spans="1:16" s="68" customFormat="1" ht="15.75" customHeight="1">
      <c r="A45" s="263" t="s">
        <v>149</v>
      </c>
      <c r="B45" s="266" t="s">
        <v>152</v>
      </c>
      <c r="C45" s="269" t="s">
        <v>339</v>
      </c>
      <c r="D45" s="235" t="s">
        <v>334</v>
      </c>
      <c r="E45" s="66" t="s">
        <v>135</v>
      </c>
      <c r="F45" s="67">
        <v>58179</v>
      </c>
      <c r="G45" s="67">
        <v>0</v>
      </c>
      <c r="H45" s="67">
        <v>5450</v>
      </c>
      <c r="I45" s="67">
        <v>950</v>
      </c>
      <c r="J45" s="67">
        <v>25012</v>
      </c>
      <c r="K45" s="67">
        <v>12922</v>
      </c>
      <c r="L45" s="67">
        <v>13845</v>
      </c>
      <c r="M45" s="67">
        <v>0</v>
      </c>
      <c r="N45" s="67">
        <v>0</v>
      </c>
      <c r="O45" s="67">
        <v>0</v>
      </c>
      <c r="P45" s="67">
        <v>0</v>
      </c>
    </row>
    <row r="46" spans="1:16" ht="29.25" customHeight="1">
      <c r="A46" s="264"/>
      <c r="B46" s="267"/>
      <c r="C46" s="270"/>
      <c r="D46" s="236"/>
      <c r="E46" s="69" t="s">
        <v>136</v>
      </c>
      <c r="F46" s="72">
        <v>20965</v>
      </c>
      <c r="G46" s="70">
        <v>0</v>
      </c>
      <c r="H46" s="70">
        <v>0</v>
      </c>
      <c r="I46" s="70">
        <v>0</v>
      </c>
      <c r="J46" s="70">
        <v>7581</v>
      </c>
      <c r="K46" s="70">
        <v>6461</v>
      </c>
      <c r="L46" s="70">
        <v>6922.5</v>
      </c>
      <c r="M46" s="70">
        <v>0</v>
      </c>
      <c r="N46" s="70">
        <v>0</v>
      </c>
      <c r="O46" s="70">
        <v>0</v>
      </c>
      <c r="P46" s="70">
        <v>0</v>
      </c>
    </row>
    <row r="47" spans="1:16" ht="29.25" customHeight="1">
      <c r="A47" s="264"/>
      <c r="B47" s="267"/>
      <c r="C47" s="270"/>
      <c r="D47" s="236"/>
      <c r="E47" s="69" t="s">
        <v>335</v>
      </c>
      <c r="F47" s="72">
        <v>20729</v>
      </c>
      <c r="G47" s="70">
        <v>0</v>
      </c>
      <c r="H47" s="70">
        <v>2450</v>
      </c>
      <c r="I47" s="70">
        <v>350</v>
      </c>
      <c r="J47" s="70">
        <v>9898.6</v>
      </c>
      <c r="K47" s="70">
        <v>3876.6</v>
      </c>
      <c r="L47" s="70">
        <v>4153.5</v>
      </c>
      <c r="M47" s="70">
        <v>0</v>
      </c>
      <c r="N47" s="70">
        <v>0</v>
      </c>
      <c r="O47" s="70">
        <v>0</v>
      </c>
      <c r="P47" s="70">
        <v>0</v>
      </c>
    </row>
    <row r="48" spans="1:16" ht="36" customHeight="1">
      <c r="A48" s="264"/>
      <c r="B48" s="267"/>
      <c r="C48" s="270"/>
      <c r="D48" s="236"/>
      <c r="E48" s="69" t="s">
        <v>137</v>
      </c>
      <c r="F48" s="72">
        <v>10293</v>
      </c>
      <c r="G48" s="70">
        <v>0</v>
      </c>
      <c r="H48" s="70">
        <v>2100</v>
      </c>
      <c r="I48" s="70">
        <v>500</v>
      </c>
      <c r="J48" s="70">
        <v>5016.2</v>
      </c>
      <c r="K48" s="70">
        <v>1292.2</v>
      </c>
      <c r="L48" s="70">
        <v>1384.5</v>
      </c>
      <c r="M48" s="70">
        <v>0</v>
      </c>
      <c r="N48" s="70">
        <v>0</v>
      </c>
      <c r="O48" s="70">
        <v>0</v>
      </c>
      <c r="P48" s="70">
        <v>0</v>
      </c>
    </row>
    <row r="49" spans="1:16" ht="36.75" customHeight="1">
      <c r="A49" s="265"/>
      <c r="B49" s="268"/>
      <c r="C49" s="271"/>
      <c r="D49" s="237"/>
      <c r="E49" s="69" t="s">
        <v>138</v>
      </c>
      <c r="F49" s="72">
        <v>6193</v>
      </c>
      <c r="G49" s="70">
        <v>0</v>
      </c>
      <c r="H49" s="70">
        <v>900</v>
      </c>
      <c r="I49" s="70">
        <v>100</v>
      </c>
      <c r="J49" s="70">
        <v>2516.2</v>
      </c>
      <c r="K49" s="70">
        <v>1292.2</v>
      </c>
      <c r="L49" s="70">
        <v>1384.5</v>
      </c>
      <c r="M49" s="70">
        <v>0</v>
      </c>
      <c r="N49" s="70">
        <v>0</v>
      </c>
      <c r="O49" s="70">
        <v>0</v>
      </c>
      <c r="P49" s="70">
        <v>0</v>
      </c>
    </row>
    <row r="50" spans="1:16" s="68" customFormat="1" ht="15.75" customHeight="1">
      <c r="A50" s="235" t="s">
        <v>150</v>
      </c>
      <c r="B50" s="238" t="s">
        <v>340</v>
      </c>
      <c r="C50" s="241">
        <v>2024</v>
      </c>
      <c r="D50" s="235" t="s">
        <v>334</v>
      </c>
      <c r="E50" s="66" t="s">
        <v>135</v>
      </c>
      <c r="F50" s="67">
        <v>2240</v>
      </c>
      <c r="G50" s="67">
        <v>0</v>
      </c>
      <c r="H50" s="67">
        <v>0</v>
      </c>
      <c r="I50" s="67">
        <v>0</v>
      </c>
      <c r="J50" s="67">
        <v>2240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</row>
    <row r="51" spans="1:16" ht="23.25" customHeight="1">
      <c r="A51" s="236"/>
      <c r="B51" s="239"/>
      <c r="C51" s="242"/>
      <c r="D51" s="236"/>
      <c r="E51" s="69" t="s">
        <v>136</v>
      </c>
      <c r="F51" s="72">
        <v>1120</v>
      </c>
      <c r="G51" s="70"/>
      <c r="H51" s="73"/>
      <c r="I51" s="70"/>
      <c r="J51" s="70">
        <v>1120</v>
      </c>
      <c r="K51" s="74"/>
      <c r="L51" s="74"/>
      <c r="M51" s="74"/>
      <c r="N51" s="74"/>
      <c r="O51" s="74"/>
      <c r="P51" s="74"/>
    </row>
    <row r="52" spans="1:16" ht="23.25" customHeight="1">
      <c r="A52" s="236"/>
      <c r="B52" s="239"/>
      <c r="C52" s="242"/>
      <c r="D52" s="236"/>
      <c r="E52" s="69" t="s">
        <v>335</v>
      </c>
      <c r="F52" s="72">
        <v>672</v>
      </c>
      <c r="G52" s="70"/>
      <c r="H52" s="73"/>
      <c r="I52" s="70"/>
      <c r="J52" s="70">
        <v>672</v>
      </c>
      <c r="K52" s="74"/>
      <c r="L52" s="74"/>
      <c r="M52" s="74"/>
      <c r="N52" s="74"/>
      <c r="O52" s="74"/>
      <c r="P52" s="74"/>
    </row>
    <row r="53" spans="1:16" ht="23.25" customHeight="1">
      <c r="A53" s="236"/>
      <c r="B53" s="239"/>
      <c r="C53" s="242"/>
      <c r="D53" s="236"/>
      <c r="E53" s="69" t="s">
        <v>137</v>
      </c>
      <c r="F53" s="72">
        <v>224</v>
      </c>
      <c r="G53" s="70"/>
      <c r="H53" s="73"/>
      <c r="I53" s="70"/>
      <c r="J53" s="70">
        <v>224</v>
      </c>
      <c r="K53" s="74"/>
      <c r="L53" s="74"/>
      <c r="M53" s="74"/>
      <c r="N53" s="74"/>
      <c r="O53" s="74"/>
      <c r="P53" s="74"/>
    </row>
    <row r="54" spans="1:16" ht="35.25" customHeight="1">
      <c r="A54" s="237"/>
      <c r="B54" s="240"/>
      <c r="C54" s="243"/>
      <c r="D54" s="237"/>
      <c r="E54" s="69" t="s">
        <v>138</v>
      </c>
      <c r="F54" s="72">
        <v>224</v>
      </c>
      <c r="G54" s="70"/>
      <c r="H54" s="70"/>
      <c r="I54" s="70"/>
      <c r="J54" s="70">
        <v>224</v>
      </c>
      <c r="K54" s="70"/>
      <c r="L54" s="70"/>
      <c r="M54" s="70"/>
      <c r="N54" s="70"/>
      <c r="O54" s="70"/>
      <c r="P54" s="70"/>
    </row>
    <row r="55" spans="1:16" s="68" customFormat="1" ht="15.75" customHeight="1">
      <c r="A55" s="235" t="s">
        <v>170</v>
      </c>
      <c r="B55" s="238" t="s">
        <v>300</v>
      </c>
      <c r="C55" s="241" t="s">
        <v>341</v>
      </c>
      <c r="D55" s="235" t="s">
        <v>334</v>
      </c>
      <c r="E55" s="66" t="s">
        <v>135</v>
      </c>
      <c r="F55" s="67">
        <v>39689</v>
      </c>
      <c r="G55" s="67">
        <v>0</v>
      </c>
      <c r="H55" s="67">
        <v>0</v>
      </c>
      <c r="I55" s="67">
        <v>0</v>
      </c>
      <c r="J55" s="67">
        <v>12922</v>
      </c>
      <c r="K55" s="67">
        <v>12922</v>
      </c>
      <c r="L55" s="67">
        <v>13845</v>
      </c>
      <c r="M55" s="67">
        <v>0</v>
      </c>
      <c r="N55" s="67">
        <v>0</v>
      </c>
      <c r="O55" s="67">
        <v>0</v>
      </c>
      <c r="P55" s="67">
        <v>0</v>
      </c>
    </row>
    <row r="56" spans="1:16" ht="18" customHeight="1">
      <c r="A56" s="236"/>
      <c r="B56" s="239"/>
      <c r="C56" s="242"/>
      <c r="D56" s="236"/>
      <c r="E56" s="69" t="s">
        <v>136</v>
      </c>
      <c r="F56" s="72">
        <v>19845</v>
      </c>
      <c r="G56" s="70"/>
      <c r="H56" s="70"/>
      <c r="I56" s="70"/>
      <c r="J56" s="70">
        <v>6461</v>
      </c>
      <c r="K56" s="70">
        <v>6461</v>
      </c>
      <c r="L56" s="70">
        <v>6922.5</v>
      </c>
      <c r="M56" s="70"/>
      <c r="N56" s="70"/>
      <c r="O56" s="70"/>
      <c r="P56" s="70"/>
    </row>
    <row r="57" spans="1:16" ht="18" customHeight="1">
      <c r="A57" s="236"/>
      <c r="B57" s="239"/>
      <c r="C57" s="242"/>
      <c r="D57" s="236"/>
      <c r="E57" s="69" t="s">
        <v>335</v>
      </c>
      <c r="F57" s="72">
        <v>11907</v>
      </c>
      <c r="G57" s="70"/>
      <c r="H57" s="70"/>
      <c r="I57" s="70"/>
      <c r="J57" s="70">
        <v>3876.6</v>
      </c>
      <c r="K57" s="70">
        <v>3876.6</v>
      </c>
      <c r="L57" s="70">
        <v>4153.5</v>
      </c>
      <c r="M57" s="70"/>
      <c r="N57" s="70"/>
      <c r="O57" s="70"/>
      <c r="P57" s="70"/>
    </row>
    <row r="58" spans="1:16" ht="18" customHeight="1">
      <c r="A58" s="236"/>
      <c r="B58" s="239"/>
      <c r="C58" s="242"/>
      <c r="D58" s="236"/>
      <c r="E58" s="69" t="s">
        <v>137</v>
      </c>
      <c r="F58" s="72">
        <v>3969</v>
      </c>
      <c r="G58" s="70"/>
      <c r="H58" s="70"/>
      <c r="I58" s="70"/>
      <c r="J58" s="70">
        <v>1292.2</v>
      </c>
      <c r="K58" s="70">
        <v>1292.2</v>
      </c>
      <c r="L58" s="70">
        <v>1384.5</v>
      </c>
      <c r="M58" s="70"/>
      <c r="N58" s="70"/>
      <c r="O58" s="70"/>
      <c r="P58" s="70"/>
    </row>
    <row r="59" spans="1:16" ht="36.75" customHeight="1">
      <c r="A59" s="237"/>
      <c r="B59" s="240"/>
      <c r="C59" s="243"/>
      <c r="D59" s="237"/>
      <c r="E59" s="69" t="s">
        <v>138</v>
      </c>
      <c r="F59" s="72">
        <v>3969</v>
      </c>
      <c r="G59" s="70"/>
      <c r="H59" s="70"/>
      <c r="I59" s="70"/>
      <c r="J59" s="70">
        <v>1292.2</v>
      </c>
      <c r="K59" s="70">
        <v>1292.2</v>
      </c>
      <c r="L59" s="70">
        <v>1384.5</v>
      </c>
      <c r="M59" s="70"/>
      <c r="N59" s="70"/>
      <c r="O59" s="70"/>
      <c r="P59" s="70"/>
    </row>
    <row r="60" spans="1:16" s="68" customFormat="1" ht="15.75" customHeight="1" collapsed="1">
      <c r="A60" s="235" t="s">
        <v>171</v>
      </c>
      <c r="B60" s="238" t="s">
        <v>342</v>
      </c>
      <c r="C60" s="241">
        <v>2021.2024</v>
      </c>
      <c r="D60" s="235" t="s">
        <v>334</v>
      </c>
      <c r="E60" s="66" t="s">
        <v>135</v>
      </c>
      <c r="F60" s="67">
        <v>11400</v>
      </c>
      <c r="G60" s="67">
        <v>0</v>
      </c>
      <c r="H60" s="67">
        <v>3500</v>
      </c>
      <c r="I60" s="67">
        <v>0</v>
      </c>
      <c r="J60" s="67">
        <v>7900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</row>
    <row r="61" spans="1:16" ht="18" customHeight="1">
      <c r="A61" s="236"/>
      <c r="B61" s="239"/>
      <c r="C61" s="242"/>
      <c r="D61" s="236"/>
      <c r="E61" s="69" t="s">
        <v>136</v>
      </c>
      <c r="F61" s="72">
        <v>0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1:16" ht="18" customHeight="1">
      <c r="A62" s="236"/>
      <c r="B62" s="239"/>
      <c r="C62" s="242"/>
      <c r="D62" s="236"/>
      <c r="E62" s="69" t="s">
        <v>335</v>
      </c>
      <c r="F62" s="72">
        <v>6300</v>
      </c>
      <c r="G62" s="70"/>
      <c r="H62" s="70">
        <v>1700</v>
      </c>
      <c r="I62" s="70"/>
      <c r="J62" s="70">
        <v>4600</v>
      </c>
      <c r="K62" s="70"/>
      <c r="L62" s="70"/>
      <c r="M62" s="70"/>
      <c r="N62" s="70"/>
      <c r="O62" s="70"/>
      <c r="P62" s="70"/>
    </row>
    <row r="63" spans="1:16" ht="18" customHeight="1">
      <c r="A63" s="236"/>
      <c r="B63" s="239"/>
      <c r="C63" s="242"/>
      <c r="D63" s="236"/>
      <c r="E63" s="69" t="s">
        <v>137</v>
      </c>
      <c r="F63" s="72">
        <v>3600</v>
      </c>
      <c r="G63" s="70"/>
      <c r="H63" s="70">
        <v>1100</v>
      </c>
      <c r="I63" s="70"/>
      <c r="J63" s="70">
        <v>2500</v>
      </c>
      <c r="K63" s="70"/>
      <c r="L63" s="70"/>
      <c r="M63" s="70"/>
      <c r="N63" s="70"/>
      <c r="O63" s="70"/>
      <c r="P63" s="70"/>
    </row>
    <row r="64" spans="1:16" ht="41.25" customHeight="1">
      <c r="A64" s="237"/>
      <c r="B64" s="240"/>
      <c r="C64" s="243"/>
      <c r="D64" s="237"/>
      <c r="E64" s="69" t="s">
        <v>138</v>
      </c>
      <c r="F64" s="72">
        <v>1500</v>
      </c>
      <c r="G64" s="70"/>
      <c r="H64" s="70">
        <v>700</v>
      </c>
      <c r="I64" s="70"/>
      <c r="J64" s="70">
        <v>800</v>
      </c>
      <c r="K64" s="70"/>
      <c r="L64" s="70"/>
      <c r="M64" s="70"/>
      <c r="N64" s="70"/>
      <c r="O64" s="70"/>
      <c r="P64" s="70"/>
    </row>
    <row r="65" spans="1:16" s="68" customFormat="1" ht="15.75" customHeight="1" collapsed="1">
      <c r="A65" s="235" t="s">
        <v>173</v>
      </c>
      <c r="B65" s="238" t="s">
        <v>343</v>
      </c>
      <c r="C65" s="241" t="s">
        <v>344</v>
      </c>
      <c r="D65" s="235" t="s">
        <v>334</v>
      </c>
      <c r="E65" s="66" t="s">
        <v>135</v>
      </c>
      <c r="F65" s="67">
        <v>2850</v>
      </c>
      <c r="G65" s="67">
        <v>0</v>
      </c>
      <c r="H65" s="67">
        <v>950</v>
      </c>
      <c r="I65" s="67">
        <v>950</v>
      </c>
      <c r="J65" s="67">
        <v>950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</row>
    <row r="66" spans="1:16" ht="18" customHeight="1">
      <c r="A66" s="236"/>
      <c r="B66" s="239"/>
      <c r="C66" s="242"/>
      <c r="D66" s="236"/>
      <c r="E66" s="69" t="s">
        <v>136</v>
      </c>
      <c r="F66" s="72">
        <v>0</v>
      </c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1:16" ht="18" customHeight="1">
      <c r="A67" s="236"/>
      <c r="B67" s="239"/>
      <c r="C67" s="242"/>
      <c r="D67" s="236"/>
      <c r="E67" s="69" t="s">
        <v>335</v>
      </c>
      <c r="F67" s="72">
        <v>1050</v>
      </c>
      <c r="G67" s="70"/>
      <c r="H67" s="70">
        <v>350</v>
      </c>
      <c r="I67" s="70">
        <v>350</v>
      </c>
      <c r="J67" s="70">
        <v>350</v>
      </c>
      <c r="K67" s="70"/>
      <c r="L67" s="70"/>
      <c r="M67" s="70"/>
      <c r="N67" s="70"/>
      <c r="O67" s="70"/>
      <c r="P67" s="70"/>
    </row>
    <row r="68" spans="1:16" ht="18" customHeight="1">
      <c r="A68" s="236"/>
      <c r="B68" s="239"/>
      <c r="C68" s="242"/>
      <c r="D68" s="236"/>
      <c r="E68" s="69" t="s">
        <v>137</v>
      </c>
      <c r="F68" s="72">
        <v>1500</v>
      </c>
      <c r="G68" s="70"/>
      <c r="H68" s="70">
        <v>500</v>
      </c>
      <c r="I68" s="70">
        <v>500</v>
      </c>
      <c r="J68" s="70">
        <v>500</v>
      </c>
      <c r="K68" s="70"/>
      <c r="L68" s="70"/>
      <c r="M68" s="70"/>
      <c r="N68" s="70"/>
      <c r="O68" s="70"/>
      <c r="P68" s="70"/>
    </row>
    <row r="69" spans="1:16" ht="36.75" customHeight="1">
      <c r="A69" s="237"/>
      <c r="B69" s="240"/>
      <c r="C69" s="243"/>
      <c r="D69" s="237"/>
      <c r="E69" s="69" t="s">
        <v>138</v>
      </c>
      <c r="F69" s="72">
        <v>300</v>
      </c>
      <c r="G69" s="70"/>
      <c r="H69" s="70">
        <v>100</v>
      </c>
      <c r="I69" s="70">
        <v>100</v>
      </c>
      <c r="J69" s="70">
        <v>100</v>
      </c>
      <c r="K69" s="70"/>
      <c r="L69" s="70"/>
      <c r="M69" s="70"/>
      <c r="N69" s="70"/>
      <c r="O69" s="70"/>
      <c r="P69" s="70"/>
    </row>
    <row r="70" spans="1:16" s="68" customFormat="1" ht="15.75" customHeight="1" collapsed="1">
      <c r="A70" s="235" t="s">
        <v>312</v>
      </c>
      <c r="B70" s="238" t="s">
        <v>345</v>
      </c>
      <c r="C70" s="241">
        <v>2021.2024</v>
      </c>
      <c r="D70" s="235" t="s">
        <v>334</v>
      </c>
      <c r="E70" s="66" t="s">
        <v>135</v>
      </c>
      <c r="F70" s="67">
        <v>2000</v>
      </c>
      <c r="G70" s="67">
        <v>0</v>
      </c>
      <c r="H70" s="67">
        <v>1000</v>
      </c>
      <c r="I70" s="67">
        <v>0</v>
      </c>
      <c r="J70" s="67">
        <v>1000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</row>
    <row r="71" spans="1:16" ht="18" customHeight="1">
      <c r="A71" s="236"/>
      <c r="B71" s="239"/>
      <c r="C71" s="242"/>
      <c r="D71" s="236"/>
      <c r="E71" s="69" t="s">
        <v>136</v>
      </c>
      <c r="F71" s="72">
        <v>0</v>
      </c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1:16" ht="18" customHeight="1">
      <c r="A72" s="236"/>
      <c r="B72" s="239"/>
      <c r="C72" s="242"/>
      <c r="D72" s="236"/>
      <c r="E72" s="69" t="s">
        <v>335</v>
      </c>
      <c r="F72" s="72">
        <v>800</v>
      </c>
      <c r="G72" s="70"/>
      <c r="H72" s="70">
        <v>400</v>
      </c>
      <c r="I72" s="70"/>
      <c r="J72" s="70">
        <v>400</v>
      </c>
      <c r="K72" s="70"/>
      <c r="L72" s="70"/>
      <c r="M72" s="70"/>
      <c r="N72" s="70"/>
      <c r="O72" s="70"/>
      <c r="P72" s="70"/>
    </row>
    <row r="73" spans="1:16" ht="18" customHeight="1">
      <c r="A73" s="236"/>
      <c r="B73" s="239"/>
      <c r="C73" s="242"/>
      <c r="D73" s="236"/>
      <c r="E73" s="69" t="s">
        <v>137</v>
      </c>
      <c r="F73" s="72">
        <v>1000</v>
      </c>
      <c r="G73" s="70"/>
      <c r="H73" s="70">
        <v>500</v>
      </c>
      <c r="I73" s="70"/>
      <c r="J73" s="70">
        <v>500</v>
      </c>
      <c r="K73" s="70"/>
      <c r="L73" s="70"/>
      <c r="M73" s="70"/>
      <c r="N73" s="70"/>
      <c r="O73" s="70"/>
      <c r="P73" s="70"/>
    </row>
    <row r="74" spans="1:16" ht="38.25" customHeight="1">
      <c r="A74" s="237"/>
      <c r="B74" s="240"/>
      <c r="C74" s="243"/>
      <c r="D74" s="237"/>
      <c r="E74" s="69" t="s">
        <v>138</v>
      </c>
      <c r="F74" s="72">
        <v>200</v>
      </c>
      <c r="G74" s="70"/>
      <c r="H74" s="70">
        <v>100</v>
      </c>
      <c r="I74" s="70"/>
      <c r="J74" s="70">
        <v>100</v>
      </c>
      <c r="K74" s="70"/>
      <c r="L74" s="70"/>
      <c r="M74" s="70"/>
      <c r="N74" s="70"/>
      <c r="O74" s="70"/>
      <c r="P74" s="70"/>
    </row>
    <row r="75" spans="1:16" s="68" customFormat="1" ht="15.75" customHeight="1">
      <c r="A75" s="272" t="s">
        <v>155</v>
      </c>
      <c r="B75" s="266" t="s">
        <v>158</v>
      </c>
      <c r="C75" s="269" t="s">
        <v>339</v>
      </c>
      <c r="D75" s="235" t="s">
        <v>334</v>
      </c>
      <c r="E75" s="66" t="s">
        <v>135</v>
      </c>
      <c r="F75" s="67">
        <v>401001</v>
      </c>
      <c r="G75" s="67">
        <v>359</v>
      </c>
      <c r="H75" s="67">
        <v>10759</v>
      </c>
      <c r="I75" s="67">
        <v>53070</v>
      </c>
      <c r="J75" s="67">
        <v>51891</v>
      </c>
      <c r="K75" s="67">
        <v>46911</v>
      </c>
      <c r="L75" s="67">
        <v>46911</v>
      </c>
      <c r="M75" s="67">
        <v>46911</v>
      </c>
      <c r="N75" s="67">
        <v>46911</v>
      </c>
      <c r="O75" s="67">
        <v>48639</v>
      </c>
      <c r="P75" s="67">
        <v>48639</v>
      </c>
    </row>
    <row r="76" spans="1:16" ht="15.75" customHeight="1">
      <c r="A76" s="273"/>
      <c r="B76" s="267"/>
      <c r="C76" s="270"/>
      <c r="D76" s="236"/>
      <c r="E76" s="69" t="s">
        <v>136</v>
      </c>
      <c r="F76" s="72">
        <v>194652</v>
      </c>
      <c r="G76" s="70">
        <v>179.5</v>
      </c>
      <c r="H76" s="70">
        <v>4179.5</v>
      </c>
      <c r="I76" s="70">
        <v>23635</v>
      </c>
      <c r="J76" s="70">
        <v>23455.5</v>
      </c>
      <c r="K76" s="70">
        <v>23455.5</v>
      </c>
      <c r="L76" s="70">
        <v>23455.5</v>
      </c>
      <c r="M76" s="70">
        <v>23455.5</v>
      </c>
      <c r="N76" s="70">
        <v>23455.5</v>
      </c>
      <c r="O76" s="70">
        <v>24690</v>
      </c>
      <c r="P76" s="70">
        <v>24690</v>
      </c>
    </row>
    <row r="77" spans="1:16" ht="15.75" customHeight="1">
      <c r="A77" s="273"/>
      <c r="B77" s="267"/>
      <c r="C77" s="270"/>
      <c r="D77" s="236"/>
      <c r="E77" s="69" t="s">
        <v>335</v>
      </c>
      <c r="F77" s="72">
        <v>123410</v>
      </c>
      <c r="G77" s="70">
        <v>107.7</v>
      </c>
      <c r="H77" s="70">
        <v>3607.7</v>
      </c>
      <c r="I77" s="70">
        <v>17981</v>
      </c>
      <c r="J77" s="70">
        <v>17273.3</v>
      </c>
      <c r="K77" s="70">
        <v>14073.3</v>
      </c>
      <c r="L77" s="70">
        <v>14073.3</v>
      </c>
      <c r="M77" s="70">
        <v>14073.3</v>
      </c>
      <c r="N77" s="70">
        <v>14073.3</v>
      </c>
      <c r="O77" s="70">
        <v>14073.3</v>
      </c>
      <c r="P77" s="70">
        <v>14073.3</v>
      </c>
    </row>
    <row r="78" spans="1:16" ht="15.75" customHeight="1">
      <c r="A78" s="273"/>
      <c r="B78" s="267"/>
      <c r="C78" s="270"/>
      <c r="D78" s="236"/>
      <c r="E78" s="69" t="s">
        <v>137</v>
      </c>
      <c r="F78" s="72">
        <v>42630</v>
      </c>
      <c r="G78" s="70">
        <v>35.9</v>
      </c>
      <c r="H78" s="70">
        <v>1635.9</v>
      </c>
      <c r="I78" s="70">
        <v>6327</v>
      </c>
      <c r="J78" s="70">
        <v>5991.1</v>
      </c>
      <c r="K78" s="70">
        <v>4691.1</v>
      </c>
      <c r="L78" s="70">
        <v>4691.1</v>
      </c>
      <c r="M78" s="70">
        <v>4691.1</v>
      </c>
      <c r="N78" s="70">
        <v>4691.1</v>
      </c>
      <c r="O78" s="70">
        <v>4938</v>
      </c>
      <c r="P78" s="70">
        <v>4938</v>
      </c>
    </row>
    <row r="79" spans="1:16" ht="35.25" customHeight="1">
      <c r="A79" s="274"/>
      <c r="B79" s="268"/>
      <c r="C79" s="271"/>
      <c r="D79" s="237"/>
      <c r="E79" s="69" t="s">
        <v>138</v>
      </c>
      <c r="F79" s="72">
        <v>40310</v>
      </c>
      <c r="G79" s="70">
        <v>35.9</v>
      </c>
      <c r="H79" s="70">
        <v>1335.9</v>
      </c>
      <c r="I79" s="70">
        <v>5127</v>
      </c>
      <c r="J79" s="70">
        <v>5171.1</v>
      </c>
      <c r="K79" s="70">
        <v>4691.1</v>
      </c>
      <c r="L79" s="70">
        <v>4691.1</v>
      </c>
      <c r="M79" s="70">
        <v>4691.1</v>
      </c>
      <c r="N79" s="70">
        <v>4691.1</v>
      </c>
      <c r="O79" s="70">
        <v>4938</v>
      </c>
      <c r="P79" s="70">
        <v>4938</v>
      </c>
    </row>
    <row r="80" spans="1:16" s="68" customFormat="1" ht="26.25" customHeight="1">
      <c r="A80" s="275" t="s">
        <v>156</v>
      </c>
      <c r="B80" s="238" t="s">
        <v>346</v>
      </c>
      <c r="C80" s="241">
        <v>2021</v>
      </c>
      <c r="D80" s="235" t="s">
        <v>334</v>
      </c>
      <c r="E80" s="66" t="s">
        <v>135</v>
      </c>
      <c r="F80" s="67">
        <v>8000</v>
      </c>
      <c r="G80" s="67">
        <v>0</v>
      </c>
      <c r="H80" s="67">
        <v>8000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</row>
    <row r="81" spans="1:16" ht="30.75" customHeight="1">
      <c r="A81" s="276"/>
      <c r="B81" s="239"/>
      <c r="C81" s="242"/>
      <c r="D81" s="236"/>
      <c r="E81" s="69" t="s">
        <v>136</v>
      </c>
      <c r="F81" s="72">
        <v>4000</v>
      </c>
      <c r="G81" s="70"/>
      <c r="H81" s="70">
        <v>4000</v>
      </c>
      <c r="I81" s="70"/>
      <c r="J81" s="74"/>
      <c r="K81" s="74"/>
      <c r="L81" s="74"/>
      <c r="M81" s="74"/>
      <c r="N81" s="74"/>
      <c r="O81" s="74"/>
      <c r="P81" s="74"/>
    </row>
    <row r="82" spans="1:16" ht="21.75" customHeight="1">
      <c r="A82" s="276"/>
      <c r="B82" s="239"/>
      <c r="C82" s="242"/>
      <c r="D82" s="236"/>
      <c r="E82" s="69" t="s">
        <v>335</v>
      </c>
      <c r="F82" s="72">
        <v>2400</v>
      </c>
      <c r="G82" s="70"/>
      <c r="H82" s="70">
        <v>2400</v>
      </c>
      <c r="I82" s="70"/>
      <c r="J82" s="74"/>
      <c r="K82" s="74"/>
      <c r="L82" s="74"/>
      <c r="M82" s="74"/>
      <c r="N82" s="74"/>
      <c r="O82" s="74"/>
      <c r="P82" s="74"/>
    </row>
    <row r="83" spans="1:16" ht="15.75">
      <c r="A83" s="276"/>
      <c r="B83" s="239"/>
      <c r="C83" s="242"/>
      <c r="D83" s="236"/>
      <c r="E83" s="69" t="s">
        <v>137</v>
      </c>
      <c r="F83" s="72">
        <v>800</v>
      </c>
      <c r="G83" s="70"/>
      <c r="H83" s="70">
        <v>800</v>
      </c>
      <c r="I83" s="70"/>
      <c r="J83" s="74"/>
      <c r="K83" s="74"/>
      <c r="L83" s="74"/>
      <c r="M83" s="74"/>
      <c r="N83" s="74"/>
      <c r="O83" s="74"/>
      <c r="P83" s="74"/>
    </row>
    <row r="84" spans="1:16" ht="39" customHeight="1">
      <c r="A84" s="277"/>
      <c r="B84" s="240"/>
      <c r="C84" s="243"/>
      <c r="D84" s="237"/>
      <c r="E84" s="69" t="s">
        <v>138</v>
      </c>
      <c r="F84" s="72">
        <v>800</v>
      </c>
      <c r="G84" s="70"/>
      <c r="H84" s="70">
        <v>800</v>
      </c>
      <c r="I84" s="70"/>
      <c r="J84" s="70"/>
      <c r="K84" s="70"/>
      <c r="L84" s="70"/>
      <c r="M84" s="70"/>
      <c r="N84" s="70"/>
      <c r="O84" s="70"/>
      <c r="P84" s="70"/>
    </row>
    <row r="85" spans="1:16" s="68" customFormat="1" ht="24" customHeight="1">
      <c r="A85" s="275" t="s">
        <v>157</v>
      </c>
      <c r="B85" s="238" t="s">
        <v>301</v>
      </c>
      <c r="C85" s="241" t="s">
        <v>338</v>
      </c>
      <c r="D85" s="235" t="s">
        <v>334</v>
      </c>
      <c r="E85" s="66" t="s">
        <v>135</v>
      </c>
      <c r="F85" s="67">
        <v>2680</v>
      </c>
      <c r="G85" s="67">
        <v>0</v>
      </c>
      <c r="H85" s="67">
        <v>1000</v>
      </c>
      <c r="I85" s="67">
        <v>1000</v>
      </c>
      <c r="J85" s="67">
        <v>680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</row>
    <row r="86" spans="1:16" ht="24" customHeight="1">
      <c r="A86" s="276"/>
      <c r="B86" s="239"/>
      <c r="C86" s="242"/>
      <c r="D86" s="236"/>
      <c r="E86" s="69" t="s">
        <v>136</v>
      </c>
      <c r="F86" s="72">
        <v>0</v>
      </c>
      <c r="G86" s="70"/>
      <c r="H86" s="70"/>
      <c r="I86" s="70"/>
      <c r="J86" s="74"/>
      <c r="K86" s="74"/>
      <c r="L86" s="74"/>
      <c r="M86" s="74"/>
      <c r="N86" s="74"/>
      <c r="O86" s="74"/>
      <c r="P86" s="74"/>
    </row>
    <row r="87" spans="1:16" ht="24" customHeight="1">
      <c r="A87" s="276"/>
      <c r="B87" s="239"/>
      <c r="C87" s="242"/>
      <c r="D87" s="236"/>
      <c r="E87" s="69" t="s">
        <v>335</v>
      </c>
      <c r="F87" s="72">
        <v>1100</v>
      </c>
      <c r="G87" s="70"/>
      <c r="H87" s="70">
        <v>400</v>
      </c>
      <c r="I87" s="70">
        <v>400</v>
      </c>
      <c r="J87" s="70">
        <v>300</v>
      </c>
      <c r="K87" s="74"/>
      <c r="L87" s="74"/>
      <c r="M87" s="74"/>
      <c r="N87" s="74"/>
      <c r="O87" s="74"/>
      <c r="P87" s="74"/>
    </row>
    <row r="88" spans="1:16" ht="24" customHeight="1">
      <c r="A88" s="276"/>
      <c r="B88" s="239"/>
      <c r="C88" s="242"/>
      <c r="D88" s="236"/>
      <c r="E88" s="69" t="s">
        <v>137</v>
      </c>
      <c r="F88" s="72">
        <v>1200</v>
      </c>
      <c r="G88" s="70"/>
      <c r="H88" s="70">
        <v>500</v>
      </c>
      <c r="I88" s="70">
        <v>500</v>
      </c>
      <c r="J88" s="70">
        <v>200</v>
      </c>
      <c r="K88" s="74"/>
      <c r="L88" s="74"/>
      <c r="M88" s="74"/>
      <c r="N88" s="74"/>
      <c r="O88" s="74"/>
      <c r="P88" s="74"/>
    </row>
    <row r="89" spans="1:16" ht="38.25" customHeight="1">
      <c r="A89" s="277"/>
      <c r="B89" s="240"/>
      <c r="C89" s="243"/>
      <c r="D89" s="237"/>
      <c r="E89" s="69" t="s">
        <v>138</v>
      </c>
      <c r="F89" s="72">
        <v>380</v>
      </c>
      <c r="G89" s="70"/>
      <c r="H89" s="70">
        <v>100</v>
      </c>
      <c r="I89" s="70">
        <v>100</v>
      </c>
      <c r="J89" s="70">
        <v>180</v>
      </c>
      <c r="K89" s="70"/>
      <c r="L89" s="70"/>
      <c r="M89" s="70"/>
      <c r="N89" s="70"/>
      <c r="O89" s="70"/>
      <c r="P89" s="70"/>
    </row>
    <row r="90" spans="1:16" s="68" customFormat="1" ht="21" customHeight="1">
      <c r="A90" s="275" t="s">
        <v>186</v>
      </c>
      <c r="B90" s="238" t="s">
        <v>302</v>
      </c>
      <c r="C90" s="241" t="s">
        <v>338</v>
      </c>
      <c r="D90" s="235" t="s">
        <v>334</v>
      </c>
      <c r="E90" s="66" t="s">
        <v>135</v>
      </c>
      <c r="F90" s="67">
        <v>1077</v>
      </c>
      <c r="G90" s="67">
        <v>359</v>
      </c>
      <c r="H90" s="67">
        <v>359</v>
      </c>
      <c r="I90" s="67">
        <v>359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</row>
    <row r="91" spans="1:16" ht="21" customHeight="1">
      <c r="A91" s="276"/>
      <c r="B91" s="239"/>
      <c r="C91" s="242"/>
      <c r="D91" s="236"/>
      <c r="E91" s="69" t="s">
        <v>136</v>
      </c>
      <c r="F91" s="72">
        <v>539</v>
      </c>
      <c r="G91" s="70">
        <v>179.5</v>
      </c>
      <c r="H91" s="70">
        <v>179.5</v>
      </c>
      <c r="I91" s="70">
        <v>179.5</v>
      </c>
      <c r="J91" s="74"/>
      <c r="K91" s="74"/>
      <c r="L91" s="74"/>
      <c r="M91" s="74"/>
      <c r="N91" s="74"/>
      <c r="O91" s="74"/>
      <c r="P91" s="74"/>
    </row>
    <row r="92" spans="1:16" ht="21" customHeight="1">
      <c r="A92" s="276"/>
      <c r="B92" s="239"/>
      <c r="C92" s="242"/>
      <c r="D92" s="236"/>
      <c r="E92" s="69" t="s">
        <v>335</v>
      </c>
      <c r="F92" s="72">
        <v>323</v>
      </c>
      <c r="G92" s="70">
        <v>107.7</v>
      </c>
      <c r="H92" s="70">
        <v>107.7</v>
      </c>
      <c r="I92" s="70">
        <v>107.7</v>
      </c>
      <c r="J92" s="74"/>
      <c r="K92" s="74"/>
      <c r="L92" s="74"/>
      <c r="M92" s="74"/>
      <c r="N92" s="74"/>
      <c r="O92" s="74"/>
      <c r="P92" s="74"/>
    </row>
    <row r="93" spans="1:16" ht="15.75">
      <c r="A93" s="276"/>
      <c r="B93" s="239"/>
      <c r="C93" s="242"/>
      <c r="D93" s="236"/>
      <c r="E93" s="69" t="s">
        <v>137</v>
      </c>
      <c r="F93" s="72">
        <v>108</v>
      </c>
      <c r="G93" s="70">
        <v>35.9</v>
      </c>
      <c r="H93" s="70">
        <v>35.9</v>
      </c>
      <c r="I93" s="70">
        <v>35.9</v>
      </c>
      <c r="J93" s="74"/>
      <c r="K93" s="74"/>
      <c r="L93" s="74"/>
      <c r="M93" s="74"/>
      <c r="N93" s="74"/>
      <c r="O93" s="74"/>
      <c r="P93" s="74"/>
    </row>
    <row r="94" spans="1:16" ht="31.5">
      <c r="A94" s="277"/>
      <c r="B94" s="240"/>
      <c r="C94" s="243"/>
      <c r="D94" s="237"/>
      <c r="E94" s="69" t="s">
        <v>138</v>
      </c>
      <c r="F94" s="72">
        <v>108</v>
      </c>
      <c r="G94" s="70">
        <v>35.9</v>
      </c>
      <c r="H94" s="70">
        <v>35.9</v>
      </c>
      <c r="I94" s="70">
        <v>35.9</v>
      </c>
      <c r="J94" s="70"/>
      <c r="K94" s="70"/>
      <c r="L94" s="70"/>
      <c r="M94" s="70"/>
      <c r="N94" s="70"/>
      <c r="O94" s="70"/>
      <c r="P94" s="70"/>
    </row>
    <row r="95" spans="1:16" s="68" customFormat="1" ht="26.25" customHeight="1">
      <c r="A95" s="275" t="s">
        <v>187</v>
      </c>
      <c r="B95" s="238" t="s">
        <v>303</v>
      </c>
      <c r="C95" s="241" t="s">
        <v>347</v>
      </c>
      <c r="D95" s="235" t="s">
        <v>334</v>
      </c>
      <c r="E95" s="66" t="s">
        <v>135</v>
      </c>
      <c r="F95" s="67">
        <v>378744</v>
      </c>
      <c r="G95" s="67">
        <v>0</v>
      </c>
      <c r="H95" s="67">
        <v>0</v>
      </c>
      <c r="I95" s="67">
        <v>46911</v>
      </c>
      <c r="J95" s="67">
        <v>46911</v>
      </c>
      <c r="K95" s="67">
        <v>46911</v>
      </c>
      <c r="L95" s="67">
        <v>46911</v>
      </c>
      <c r="M95" s="67">
        <v>46911</v>
      </c>
      <c r="N95" s="67">
        <v>46911</v>
      </c>
      <c r="O95" s="67">
        <v>48639</v>
      </c>
      <c r="P95" s="67">
        <v>48639</v>
      </c>
    </row>
    <row r="96" spans="1:16" ht="23.25" customHeight="1">
      <c r="A96" s="276"/>
      <c r="B96" s="239"/>
      <c r="C96" s="242"/>
      <c r="D96" s="236"/>
      <c r="E96" s="69" t="s">
        <v>136</v>
      </c>
      <c r="F96" s="72">
        <v>190113</v>
      </c>
      <c r="G96" s="70"/>
      <c r="H96" s="73"/>
      <c r="I96" s="70">
        <v>23455.5</v>
      </c>
      <c r="J96" s="70">
        <v>23455.5</v>
      </c>
      <c r="K96" s="70">
        <v>23455.5</v>
      </c>
      <c r="L96" s="70">
        <v>23455.5</v>
      </c>
      <c r="M96" s="70">
        <v>23455.5</v>
      </c>
      <c r="N96" s="70">
        <v>23455.5</v>
      </c>
      <c r="O96" s="70">
        <v>24690</v>
      </c>
      <c r="P96" s="70">
        <v>24690</v>
      </c>
    </row>
    <row r="97" spans="1:16" ht="26.25" customHeight="1">
      <c r="A97" s="276"/>
      <c r="B97" s="239"/>
      <c r="C97" s="242"/>
      <c r="D97" s="236"/>
      <c r="E97" s="69" t="s">
        <v>335</v>
      </c>
      <c r="F97" s="72">
        <v>112586</v>
      </c>
      <c r="G97" s="70"/>
      <c r="H97" s="73"/>
      <c r="I97" s="70">
        <v>14073.3</v>
      </c>
      <c r="J97" s="70">
        <v>14073.3</v>
      </c>
      <c r="K97" s="70">
        <v>14073.3</v>
      </c>
      <c r="L97" s="70">
        <v>14073.3</v>
      </c>
      <c r="M97" s="70">
        <v>14073.3</v>
      </c>
      <c r="N97" s="70">
        <v>14073.3</v>
      </c>
      <c r="O97" s="70">
        <v>14073.3</v>
      </c>
      <c r="P97" s="70">
        <v>14073.3</v>
      </c>
    </row>
    <row r="98" spans="1:16" ht="15.75">
      <c r="A98" s="276"/>
      <c r="B98" s="239"/>
      <c r="C98" s="242"/>
      <c r="D98" s="236"/>
      <c r="E98" s="69" t="s">
        <v>137</v>
      </c>
      <c r="F98" s="72">
        <v>38023</v>
      </c>
      <c r="G98" s="70"/>
      <c r="H98" s="73"/>
      <c r="I98" s="70">
        <v>4691.1</v>
      </c>
      <c r="J98" s="70">
        <v>4691.1</v>
      </c>
      <c r="K98" s="70">
        <v>4691.1</v>
      </c>
      <c r="L98" s="70">
        <v>4691.1</v>
      </c>
      <c r="M98" s="70">
        <v>4691.1</v>
      </c>
      <c r="N98" s="70">
        <v>4691.1</v>
      </c>
      <c r="O98" s="70">
        <v>4938</v>
      </c>
      <c r="P98" s="70">
        <v>4938</v>
      </c>
    </row>
    <row r="99" spans="1:16" ht="31.5">
      <c r="A99" s="277"/>
      <c r="B99" s="240"/>
      <c r="C99" s="243"/>
      <c r="D99" s="237"/>
      <c r="E99" s="69" t="s">
        <v>138</v>
      </c>
      <c r="F99" s="72">
        <v>38023</v>
      </c>
      <c r="G99" s="70"/>
      <c r="H99" s="70"/>
      <c r="I99" s="70">
        <v>4691.1</v>
      </c>
      <c r="J99" s="70">
        <v>4691.1</v>
      </c>
      <c r="K99" s="70">
        <v>4691.1</v>
      </c>
      <c r="L99" s="70">
        <v>4691.1</v>
      </c>
      <c r="M99" s="70">
        <v>4691.1</v>
      </c>
      <c r="N99" s="70">
        <v>4691.1</v>
      </c>
      <c r="O99" s="70">
        <v>4938</v>
      </c>
      <c r="P99" s="70">
        <v>4938</v>
      </c>
    </row>
    <row r="100" spans="1:16" s="68" customFormat="1" ht="26.25" customHeight="1">
      <c r="A100" s="275" t="s">
        <v>188</v>
      </c>
      <c r="B100" s="238" t="s">
        <v>348</v>
      </c>
      <c r="C100" s="241" t="s">
        <v>344</v>
      </c>
      <c r="D100" s="235" t="s">
        <v>334</v>
      </c>
      <c r="E100" s="66" t="s">
        <v>135</v>
      </c>
      <c r="F100" s="67">
        <v>10500</v>
      </c>
      <c r="G100" s="67">
        <v>0</v>
      </c>
      <c r="H100" s="67">
        <v>1400</v>
      </c>
      <c r="I100" s="67">
        <v>4800</v>
      </c>
      <c r="J100" s="67">
        <v>4300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</row>
    <row r="101" spans="1:16" ht="23.25" customHeight="1">
      <c r="A101" s="276"/>
      <c r="B101" s="239"/>
      <c r="C101" s="242"/>
      <c r="D101" s="236"/>
      <c r="E101" s="69" t="s">
        <v>136</v>
      </c>
      <c r="F101" s="72">
        <v>0</v>
      </c>
      <c r="G101" s="70"/>
      <c r="H101" s="73"/>
      <c r="I101" s="70"/>
      <c r="J101" s="70"/>
      <c r="K101" s="70"/>
      <c r="L101" s="70"/>
      <c r="M101" s="70"/>
      <c r="N101" s="70"/>
      <c r="O101" s="70"/>
      <c r="P101" s="70"/>
    </row>
    <row r="102" spans="1:16" ht="26.25" customHeight="1">
      <c r="A102" s="276"/>
      <c r="B102" s="239"/>
      <c r="C102" s="242"/>
      <c r="D102" s="236"/>
      <c r="E102" s="69" t="s">
        <v>335</v>
      </c>
      <c r="F102" s="72">
        <v>7000</v>
      </c>
      <c r="G102" s="70"/>
      <c r="H102" s="73">
        <v>700</v>
      </c>
      <c r="I102" s="70">
        <v>3400</v>
      </c>
      <c r="J102" s="70">
        <v>2900</v>
      </c>
      <c r="K102" s="70"/>
      <c r="L102" s="70"/>
      <c r="M102" s="70"/>
      <c r="N102" s="70"/>
      <c r="O102" s="70"/>
      <c r="P102" s="70"/>
    </row>
    <row r="103" spans="1:16" ht="15.75">
      <c r="A103" s="276"/>
      <c r="B103" s="239"/>
      <c r="C103" s="242"/>
      <c r="D103" s="236"/>
      <c r="E103" s="69" t="s">
        <v>137</v>
      </c>
      <c r="F103" s="72">
        <v>2500</v>
      </c>
      <c r="G103" s="70"/>
      <c r="H103" s="73">
        <v>300</v>
      </c>
      <c r="I103" s="70">
        <v>1100</v>
      </c>
      <c r="J103" s="70">
        <v>1100</v>
      </c>
      <c r="K103" s="70"/>
      <c r="L103" s="70"/>
      <c r="M103" s="70"/>
      <c r="N103" s="70"/>
      <c r="O103" s="70"/>
      <c r="P103" s="70"/>
    </row>
    <row r="104" spans="1:16" ht="46.5" customHeight="1">
      <c r="A104" s="277"/>
      <c r="B104" s="240"/>
      <c r="C104" s="243"/>
      <c r="D104" s="237"/>
      <c r="E104" s="69" t="s">
        <v>138</v>
      </c>
      <c r="F104" s="72">
        <v>1000</v>
      </c>
      <c r="G104" s="70"/>
      <c r="H104" s="70">
        <v>400</v>
      </c>
      <c r="I104" s="70">
        <v>300</v>
      </c>
      <c r="J104" s="70">
        <v>300</v>
      </c>
      <c r="K104" s="70"/>
      <c r="L104" s="70"/>
      <c r="M104" s="70"/>
      <c r="N104" s="70"/>
      <c r="O104" s="70"/>
      <c r="P104" s="70"/>
    </row>
    <row r="105" spans="1:16" s="68" customFormat="1" ht="15.75">
      <c r="A105" s="251" t="s">
        <v>304</v>
      </c>
      <c r="B105" s="252"/>
      <c r="C105" s="252"/>
      <c r="D105" s="253"/>
      <c r="E105" s="66" t="s">
        <v>135</v>
      </c>
      <c r="F105" s="67">
        <v>459180</v>
      </c>
      <c r="G105" s="67">
        <v>359</v>
      </c>
      <c r="H105" s="67">
        <v>16209</v>
      </c>
      <c r="I105" s="67">
        <v>54020</v>
      </c>
      <c r="J105" s="67">
        <v>76903</v>
      </c>
      <c r="K105" s="67">
        <v>59833</v>
      </c>
      <c r="L105" s="67">
        <v>60756</v>
      </c>
      <c r="M105" s="67">
        <v>46911</v>
      </c>
      <c r="N105" s="67">
        <v>46911</v>
      </c>
      <c r="O105" s="67">
        <v>48639</v>
      </c>
      <c r="P105" s="67">
        <v>48639</v>
      </c>
    </row>
    <row r="106" spans="1:16" s="65" customFormat="1" ht="33.75" customHeight="1">
      <c r="A106" s="254"/>
      <c r="B106" s="255"/>
      <c r="C106" s="255"/>
      <c r="D106" s="256"/>
      <c r="E106" s="71" t="s">
        <v>136</v>
      </c>
      <c r="F106" s="72">
        <v>215616</v>
      </c>
      <c r="G106" s="72">
        <v>179.5</v>
      </c>
      <c r="H106" s="72">
        <v>4179.5</v>
      </c>
      <c r="I106" s="72">
        <v>23635</v>
      </c>
      <c r="J106" s="72">
        <v>31036.5</v>
      </c>
      <c r="K106" s="72">
        <v>29916.5</v>
      </c>
      <c r="L106" s="72">
        <v>30378</v>
      </c>
      <c r="M106" s="72">
        <v>23455.5</v>
      </c>
      <c r="N106" s="72">
        <v>23455.5</v>
      </c>
      <c r="O106" s="72">
        <v>24690</v>
      </c>
      <c r="P106" s="72">
        <v>24690</v>
      </c>
    </row>
    <row r="107" spans="1:16" s="65" customFormat="1" ht="15.75">
      <c r="A107" s="254"/>
      <c r="B107" s="255"/>
      <c r="C107" s="255"/>
      <c r="D107" s="256"/>
      <c r="E107" s="71" t="s">
        <v>335</v>
      </c>
      <c r="F107" s="72">
        <v>144138</v>
      </c>
      <c r="G107" s="72">
        <v>107.7</v>
      </c>
      <c r="H107" s="72">
        <v>6057.7</v>
      </c>
      <c r="I107" s="72">
        <v>18331</v>
      </c>
      <c r="J107" s="72">
        <v>27171.9</v>
      </c>
      <c r="K107" s="72">
        <v>17949.899999999998</v>
      </c>
      <c r="L107" s="72">
        <v>18226.8</v>
      </c>
      <c r="M107" s="72">
        <v>14073.3</v>
      </c>
      <c r="N107" s="72">
        <v>14073.3</v>
      </c>
      <c r="O107" s="72">
        <v>14073.3</v>
      </c>
      <c r="P107" s="72">
        <v>14073.3</v>
      </c>
    </row>
    <row r="108" spans="1:16" s="65" customFormat="1" ht="15.75">
      <c r="A108" s="254"/>
      <c r="B108" s="255"/>
      <c r="C108" s="255"/>
      <c r="D108" s="256"/>
      <c r="E108" s="71" t="s">
        <v>137</v>
      </c>
      <c r="F108" s="72">
        <v>52923</v>
      </c>
      <c r="G108" s="72">
        <v>35.9</v>
      </c>
      <c r="H108" s="72">
        <v>3735.9</v>
      </c>
      <c r="I108" s="72">
        <v>6827</v>
      </c>
      <c r="J108" s="72">
        <v>11007.3</v>
      </c>
      <c r="K108" s="72">
        <v>5983.3</v>
      </c>
      <c r="L108" s="72">
        <v>6075.6</v>
      </c>
      <c r="M108" s="72">
        <v>4691.1</v>
      </c>
      <c r="N108" s="72">
        <v>4691.1</v>
      </c>
      <c r="O108" s="72">
        <v>4938</v>
      </c>
      <c r="P108" s="72">
        <v>4938</v>
      </c>
    </row>
    <row r="109" spans="1:16" s="65" customFormat="1" ht="31.5">
      <c r="A109" s="257"/>
      <c r="B109" s="258"/>
      <c r="C109" s="258"/>
      <c r="D109" s="259"/>
      <c r="E109" s="71" t="s">
        <v>138</v>
      </c>
      <c r="F109" s="72">
        <v>46503</v>
      </c>
      <c r="G109" s="72">
        <v>35.9</v>
      </c>
      <c r="H109" s="72">
        <v>2235.9</v>
      </c>
      <c r="I109" s="72">
        <v>5227</v>
      </c>
      <c r="J109" s="72">
        <v>7687.3</v>
      </c>
      <c r="K109" s="72">
        <v>5983.3</v>
      </c>
      <c r="L109" s="72">
        <v>6075.6</v>
      </c>
      <c r="M109" s="72">
        <v>4691.1</v>
      </c>
      <c r="N109" s="72">
        <v>4691.1</v>
      </c>
      <c r="O109" s="72">
        <v>4938</v>
      </c>
      <c r="P109" s="72">
        <v>4938</v>
      </c>
    </row>
    <row r="110" spans="1:16" s="161" customFormat="1" ht="15.75">
      <c r="A110" s="174"/>
      <c r="B110" s="278" t="s">
        <v>349</v>
      </c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80"/>
    </row>
    <row r="111" spans="1:16" s="68" customFormat="1" ht="23.25" customHeight="1">
      <c r="A111" s="235" t="s">
        <v>159</v>
      </c>
      <c r="B111" s="238" t="s">
        <v>160</v>
      </c>
      <c r="C111" s="241">
        <v>2016.2018</v>
      </c>
      <c r="D111" s="235" t="s">
        <v>334</v>
      </c>
      <c r="E111" s="66" t="s">
        <v>135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</row>
    <row r="112" spans="1:16" ht="15.75">
      <c r="A112" s="236"/>
      <c r="B112" s="239"/>
      <c r="C112" s="242"/>
      <c r="D112" s="236"/>
      <c r="E112" s="69" t="s">
        <v>136</v>
      </c>
      <c r="F112" s="72">
        <v>0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0</v>
      </c>
      <c r="P112" s="70">
        <v>0</v>
      </c>
    </row>
    <row r="113" spans="1:16" ht="15.75">
      <c r="A113" s="236"/>
      <c r="B113" s="239"/>
      <c r="C113" s="242"/>
      <c r="D113" s="236"/>
      <c r="E113" s="69" t="s">
        <v>335</v>
      </c>
      <c r="F113" s="72">
        <v>0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0">
        <v>0</v>
      </c>
    </row>
    <row r="114" spans="1:16" ht="15.75">
      <c r="A114" s="236"/>
      <c r="B114" s="239"/>
      <c r="C114" s="242"/>
      <c r="D114" s="236"/>
      <c r="E114" s="69" t="s">
        <v>137</v>
      </c>
      <c r="F114" s="72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</row>
    <row r="115" spans="1:16" ht="31.5">
      <c r="A115" s="237"/>
      <c r="B115" s="240"/>
      <c r="C115" s="243"/>
      <c r="D115" s="237"/>
      <c r="E115" s="69" t="s">
        <v>138</v>
      </c>
      <c r="F115" s="72">
        <v>0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</row>
    <row r="116" spans="1:16" s="75" customFormat="1" ht="19.5" customHeight="1">
      <c r="A116" s="275" t="s">
        <v>161</v>
      </c>
      <c r="B116" s="244" t="s">
        <v>162</v>
      </c>
      <c r="C116" s="241">
        <v>2019</v>
      </c>
      <c r="D116" s="247" t="s">
        <v>334</v>
      </c>
      <c r="E116" s="67" t="s">
        <v>135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</row>
    <row r="117" spans="1:16" s="75" customFormat="1" ht="19.5" customHeight="1">
      <c r="A117" s="276"/>
      <c r="B117" s="245"/>
      <c r="C117" s="242"/>
      <c r="D117" s="248"/>
      <c r="E117" s="76" t="s">
        <v>136</v>
      </c>
      <c r="F117" s="72">
        <v>0</v>
      </c>
      <c r="G117" s="72"/>
      <c r="H117" s="72"/>
      <c r="I117" s="72"/>
      <c r="J117" s="72"/>
      <c r="K117" s="72"/>
      <c r="L117" s="72"/>
      <c r="M117" s="72"/>
      <c r="N117" s="72"/>
      <c r="O117" s="72"/>
      <c r="P117" s="72"/>
    </row>
    <row r="118" spans="1:16" ht="19.5" customHeight="1">
      <c r="A118" s="276"/>
      <c r="B118" s="245"/>
      <c r="C118" s="242"/>
      <c r="D118" s="248"/>
      <c r="E118" s="76" t="s">
        <v>335</v>
      </c>
      <c r="F118" s="72">
        <v>0</v>
      </c>
      <c r="G118" s="72"/>
      <c r="H118" s="72"/>
      <c r="I118" s="72"/>
      <c r="J118" s="72"/>
      <c r="K118" s="72"/>
      <c r="L118" s="72"/>
      <c r="M118" s="72"/>
      <c r="N118" s="72"/>
      <c r="O118" s="72"/>
      <c r="P118" s="72"/>
    </row>
    <row r="119" spans="1:16" ht="25.5" customHeight="1">
      <c r="A119" s="276"/>
      <c r="B119" s="245"/>
      <c r="C119" s="242"/>
      <c r="D119" s="248"/>
      <c r="E119" s="76" t="s">
        <v>137</v>
      </c>
      <c r="F119" s="72">
        <v>0</v>
      </c>
      <c r="G119" s="72"/>
      <c r="H119" s="72"/>
      <c r="I119" s="72"/>
      <c r="J119" s="72"/>
      <c r="K119" s="72"/>
      <c r="L119" s="72"/>
      <c r="M119" s="72"/>
      <c r="N119" s="72"/>
      <c r="O119" s="72"/>
      <c r="P119" s="72"/>
    </row>
    <row r="120" spans="1:16" ht="33.75" customHeight="1">
      <c r="A120" s="277"/>
      <c r="B120" s="246"/>
      <c r="C120" s="243"/>
      <c r="D120" s="249"/>
      <c r="E120" s="76" t="s">
        <v>138</v>
      </c>
      <c r="F120" s="72">
        <v>0</v>
      </c>
      <c r="G120" s="72"/>
      <c r="H120" s="72"/>
      <c r="I120" s="72"/>
      <c r="J120" s="72"/>
      <c r="K120" s="72"/>
      <c r="L120" s="72"/>
      <c r="M120" s="72"/>
      <c r="N120" s="72"/>
      <c r="O120" s="72"/>
      <c r="P120" s="72"/>
    </row>
    <row r="121" spans="1:16" s="68" customFormat="1" ht="15.75">
      <c r="A121" s="251" t="s">
        <v>305</v>
      </c>
      <c r="B121" s="252"/>
      <c r="C121" s="252"/>
      <c r="D121" s="253"/>
      <c r="E121" s="66" t="s">
        <v>135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</row>
    <row r="122" spans="1:16" s="65" customFormat="1" ht="34.5" customHeight="1">
      <c r="A122" s="254"/>
      <c r="B122" s="255"/>
      <c r="C122" s="255"/>
      <c r="D122" s="256"/>
      <c r="E122" s="71" t="s">
        <v>136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s="65" customFormat="1" ht="15.75">
      <c r="A123" s="254"/>
      <c r="B123" s="255"/>
      <c r="C123" s="255"/>
      <c r="D123" s="256"/>
      <c r="E123" s="71" t="s">
        <v>335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s="65" customFormat="1" ht="15.75">
      <c r="A124" s="254"/>
      <c r="B124" s="255"/>
      <c r="C124" s="255"/>
      <c r="D124" s="256"/>
      <c r="E124" s="71" t="s">
        <v>137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</row>
    <row r="125" spans="1:16" s="65" customFormat="1" ht="31.5">
      <c r="A125" s="257"/>
      <c r="B125" s="258"/>
      <c r="C125" s="258"/>
      <c r="D125" s="259"/>
      <c r="E125" s="71" t="s">
        <v>138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</row>
    <row r="126" spans="1:16" s="68" customFormat="1" ht="15" customHeight="1">
      <c r="A126" s="251" t="s">
        <v>163</v>
      </c>
      <c r="B126" s="252"/>
      <c r="C126" s="252"/>
      <c r="D126" s="253"/>
      <c r="E126" s="66" t="s">
        <v>135</v>
      </c>
      <c r="F126" s="67">
        <v>461180</v>
      </c>
      <c r="G126" s="67">
        <v>859</v>
      </c>
      <c r="H126" s="67">
        <v>16709</v>
      </c>
      <c r="I126" s="67">
        <v>54520</v>
      </c>
      <c r="J126" s="67">
        <v>76903</v>
      </c>
      <c r="K126" s="67">
        <v>59833</v>
      </c>
      <c r="L126" s="67">
        <v>61256</v>
      </c>
      <c r="M126" s="67">
        <v>46911</v>
      </c>
      <c r="N126" s="67">
        <v>46911</v>
      </c>
      <c r="O126" s="67">
        <v>48639</v>
      </c>
      <c r="P126" s="67">
        <v>48639</v>
      </c>
    </row>
    <row r="127" spans="1:16" s="65" customFormat="1" ht="30.75" customHeight="1">
      <c r="A127" s="254"/>
      <c r="B127" s="255"/>
      <c r="C127" s="255"/>
      <c r="D127" s="256"/>
      <c r="E127" s="71" t="s">
        <v>136</v>
      </c>
      <c r="F127" s="72">
        <v>215866</v>
      </c>
      <c r="G127" s="72">
        <v>179.5</v>
      </c>
      <c r="H127" s="72">
        <v>4429.5</v>
      </c>
      <c r="I127" s="72">
        <v>23635</v>
      </c>
      <c r="J127" s="72">
        <v>31036.5</v>
      </c>
      <c r="K127" s="72">
        <v>29916.5</v>
      </c>
      <c r="L127" s="72">
        <v>30378</v>
      </c>
      <c r="M127" s="72">
        <v>23455.5</v>
      </c>
      <c r="N127" s="72">
        <v>23455.5</v>
      </c>
      <c r="O127" s="72">
        <v>24690</v>
      </c>
      <c r="P127" s="72">
        <v>24690</v>
      </c>
    </row>
    <row r="128" spans="1:16" s="65" customFormat="1" ht="15.75">
      <c r="A128" s="254"/>
      <c r="B128" s="255"/>
      <c r="C128" s="255"/>
      <c r="D128" s="256"/>
      <c r="E128" s="71" t="s">
        <v>335</v>
      </c>
      <c r="F128" s="72">
        <v>144588</v>
      </c>
      <c r="G128" s="72">
        <v>107.7</v>
      </c>
      <c r="H128" s="72">
        <v>6207.7</v>
      </c>
      <c r="I128" s="72">
        <v>18631</v>
      </c>
      <c r="J128" s="72">
        <v>27171.9</v>
      </c>
      <c r="K128" s="72">
        <v>17949.899999999998</v>
      </c>
      <c r="L128" s="72">
        <v>18226.8</v>
      </c>
      <c r="M128" s="72">
        <v>14073.3</v>
      </c>
      <c r="N128" s="72">
        <v>14073.3</v>
      </c>
      <c r="O128" s="72">
        <v>14073.3</v>
      </c>
      <c r="P128" s="72">
        <v>14073.3</v>
      </c>
    </row>
    <row r="129" spans="1:16" s="65" customFormat="1" ht="15.75">
      <c r="A129" s="254"/>
      <c r="B129" s="255"/>
      <c r="C129" s="255"/>
      <c r="D129" s="256"/>
      <c r="E129" s="71" t="s">
        <v>137</v>
      </c>
      <c r="F129" s="72">
        <v>53573</v>
      </c>
      <c r="G129" s="72">
        <v>535.9</v>
      </c>
      <c r="H129" s="72">
        <v>3785.9</v>
      </c>
      <c r="I129" s="72">
        <v>6927</v>
      </c>
      <c r="J129" s="72">
        <v>11007.3</v>
      </c>
      <c r="K129" s="72">
        <v>5983.3</v>
      </c>
      <c r="L129" s="72">
        <v>6075.6</v>
      </c>
      <c r="M129" s="72">
        <v>4691.1</v>
      </c>
      <c r="N129" s="72">
        <v>4691.1</v>
      </c>
      <c r="O129" s="72">
        <v>4938</v>
      </c>
      <c r="P129" s="72">
        <v>4938</v>
      </c>
    </row>
    <row r="130" spans="1:16" s="65" customFormat="1" ht="33" customHeight="1">
      <c r="A130" s="257"/>
      <c r="B130" s="258"/>
      <c r="C130" s="258"/>
      <c r="D130" s="259"/>
      <c r="E130" s="71" t="s">
        <v>138</v>
      </c>
      <c r="F130" s="72">
        <v>47153</v>
      </c>
      <c r="G130" s="72">
        <v>35.9</v>
      </c>
      <c r="H130" s="72">
        <v>2285.9</v>
      </c>
      <c r="I130" s="72">
        <v>5327</v>
      </c>
      <c r="J130" s="72">
        <v>7687.3</v>
      </c>
      <c r="K130" s="72">
        <v>5983.3</v>
      </c>
      <c r="L130" s="72">
        <v>6575.6</v>
      </c>
      <c r="M130" s="72">
        <v>4691.1</v>
      </c>
      <c r="N130" s="72">
        <v>4691.1</v>
      </c>
      <c r="O130" s="72">
        <v>4938</v>
      </c>
      <c r="P130" s="72">
        <v>4938</v>
      </c>
    </row>
  </sheetData>
  <sheetProtection/>
  <mergeCells count="94">
    <mergeCell ref="A116:A120"/>
    <mergeCell ref="B116:B120"/>
    <mergeCell ref="C116:C120"/>
    <mergeCell ref="D116:D120"/>
    <mergeCell ref="A121:D125"/>
    <mergeCell ref="A126:D130"/>
    <mergeCell ref="A105:D109"/>
    <mergeCell ref="B110:P110"/>
    <mergeCell ref="A111:A115"/>
    <mergeCell ref="B111:B115"/>
    <mergeCell ref="C111:C115"/>
    <mergeCell ref="D111:D115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85:A89"/>
    <mergeCell ref="B85:B89"/>
    <mergeCell ref="C85:C89"/>
    <mergeCell ref="D85:D89"/>
    <mergeCell ref="A90:A94"/>
    <mergeCell ref="B90:B94"/>
    <mergeCell ref="C90:C94"/>
    <mergeCell ref="D90:D94"/>
    <mergeCell ref="A75:A79"/>
    <mergeCell ref="B75:B79"/>
    <mergeCell ref="C75:C79"/>
    <mergeCell ref="D75:D79"/>
    <mergeCell ref="A80:A84"/>
    <mergeCell ref="B80:B84"/>
    <mergeCell ref="C80:C84"/>
    <mergeCell ref="D80:D84"/>
    <mergeCell ref="A65:A69"/>
    <mergeCell ref="B65:B69"/>
    <mergeCell ref="C65:C69"/>
    <mergeCell ref="D65:D69"/>
    <mergeCell ref="A70:A74"/>
    <mergeCell ref="B70:B74"/>
    <mergeCell ref="C70:C74"/>
    <mergeCell ref="D70:D74"/>
    <mergeCell ref="A55:A59"/>
    <mergeCell ref="B55:B59"/>
    <mergeCell ref="C55:C59"/>
    <mergeCell ref="D55:D59"/>
    <mergeCell ref="A60:A64"/>
    <mergeCell ref="B60:B64"/>
    <mergeCell ref="C60:C64"/>
    <mergeCell ref="D60:D64"/>
    <mergeCell ref="A45:A49"/>
    <mergeCell ref="B45:B49"/>
    <mergeCell ref="C45:C49"/>
    <mergeCell ref="D45:D49"/>
    <mergeCell ref="A50:A54"/>
    <mergeCell ref="B50:B54"/>
    <mergeCell ref="C50:C54"/>
    <mergeCell ref="D50:D54"/>
    <mergeCell ref="A34:D38"/>
    <mergeCell ref="B39:P39"/>
    <mergeCell ref="A40:A44"/>
    <mergeCell ref="B40:B44"/>
    <mergeCell ref="C40:C44"/>
    <mergeCell ref="D40:D44"/>
    <mergeCell ref="A23:D27"/>
    <mergeCell ref="B28:P28"/>
    <mergeCell ref="A29:A33"/>
    <mergeCell ref="B29:B33"/>
    <mergeCell ref="C29:C33"/>
    <mergeCell ref="D29:D33"/>
    <mergeCell ref="A13:A17"/>
    <mergeCell ref="B13:B17"/>
    <mergeCell ref="C13:C17"/>
    <mergeCell ref="D13:D17"/>
    <mergeCell ref="A18:A22"/>
    <mergeCell ref="B18:B22"/>
    <mergeCell ref="C18:C22"/>
    <mergeCell ref="D18:D22"/>
    <mergeCell ref="B6:P6"/>
    <mergeCell ref="B7:P7"/>
    <mergeCell ref="A8:A12"/>
    <mergeCell ref="B8:B12"/>
    <mergeCell ref="C8:C12"/>
    <mergeCell ref="D8:D12"/>
    <mergeCell ref="A1:P1"/>
    <mergeCell ref="A2:P2"/>
    <mergeCell ref="A3:A4"/>
    <mergeCell ref="B3:B4"/>
    <mergeCell ref="C3:C4"/>
    <mergeCell ref="D3:D4"/>
    <mergeCell ref="E3:E4"/>
    <mergeCell ref="F3:P3"/>
  </mergeCells>
  <conditionalFormatting sqref="A131:P65536 F2:P7 F9:P12 F14:P17 F30:P33 F19:P28 F8 F13 F18 F29 F34:F44 G35:P44 F45:P130 E2:E130 A2:D125">
    <cfRule type="cellIs" priority="5" dxfId="111" operator="equal">
      <formula>0</formula>
    </cfRule>
  </conditionalFormatting>
  <conditionalFormatting sqref="F105:P105 F126:P126 F76:F79 F81:F104 F106:F110 F122:F125 F127:F65536 G85:IV85 G90:IV90 G95:IV95 G100:IV100 A111:IV111 A121:IV121 A75:IV75 A116:IV116 F112:F115 F117:F120 F56:F59 F61:F64 F66:F74 G70:IV70 A55:IV55 A60:IV60 A65:IV65 A70:E70 A80:IV80 A85:E85 A90:E90 A95:E95 A100:E100 F46:F49 F51:F54 A50:IV50 A45:IV45 F2:F7 F9:F12 F14:F17 F19:F22 F24:F28 F30:F33 F35:F39 F41:F44 A8:IV8 A13:IV13 A18:IV18 A23:IV23 A29:IV29 A34:IV34 A40:IV40">
    <cfRule type="cellIs" priority="4" dxfId="112" operator="equal">
      <formula>0</formula>
    </cfRule>
  </conditionalFormatting>
  <conditionalFormatting sqref="C111:C115 A116:IV120 D14:D17 D19:D22 D30:D33">
    <cfRule type="cellIs" priority="3" dxfId="113" operator="equal">
      <formula>0</formula>
    </cfRule>
  </conditionalFormatting>
  <conditionalFormatting sqref="A1:P1">
    <cfRule type="cellIs" priority="2" dxfId="111" operator="equal">
      <formula>0</formula>
    </cfRule>
  </conditionalFormatting>
  <conditionalFormatting sqref="F1">
    <cfRule type="cellIs" priority="1" dxfId="112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8" useFirstPageNumber="1" fitToHeight="5" horizontalDpi="600" verticalDpi="600" orientation="landscape" paperSize="9" scale="55" r:id="rId1"/>
  <headerFooter>
    <oddFooter>&amp;R&amp;"Times New Roman,обычный"&amp;P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B120"/>
  <sheetViews>
    <sheetView view="pageBreakPreview" zoomScale="55" zoomScaleSheetLayoutView="55" workbookViewId="0" topLeftCell="A82">
      <selection activeCell="D90" sqref="D90:D94"/>
    </sheetView>
  </sheetViews>
  <sheetFormatPr defaultColWidth="9.140625" defaultRowHeight="15"/>
  <cols>
    <col min="1" max="1" width="11.00390625" style="104" customWidth="1"/>
    <col min="2" max="2" width="36.421875" style="105" customWidth="1"/>
    <col min="3" max="3" width="11.28125" style="82" customWidth="1"/>
    <col min="4" max="4" width="18.7109375" style="106" customWidth="1"/>
    <col min="5" max="5" width="25.57421875" style="83" customWidth="1"/>
    <col min="6" max="6" width="10.00390625" style="82" customWidth="1"/>
    <col min="7" max="16" width="9.421875" style="82" customWidth="1"/>
    <col min="17" max="24" width="9.140625" style="82" customWidth="1"/>
    <col min="25" max="16384" width="9.140625" style="83" customWidth="1"/>
  </cols>
  <sheetData>
    <row r="1" spans="1:16" ht="28.5" customHeight="1">
      <c r="A1" s="281" t="s">
        <v>285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6" ht="28.5" customHeight="1">
      <c r="A2" s="282" t="s">
        <v>424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6" ht="19.5" customHeight="1">
      <c r="A3" s="283" t="s">
        <v>0</v>
      </c>
      <c r="B3" s="284" t="s">
        <v>127</v>
      </c>
      <c r="C3" s="286" t="s">
        <v>128</v>
      </c>
      <c r="D3" s="284" t="s">
        <v>129</v>
      </c>
      <c r="E3" s="284" t="s">
        <v>164</v>
      </c>
      <c r="F3" s="287" t="s">
        <v>328</v>
      </c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16" ht="39.75" customHeight="1">
      <c r="A4" s="283"/>
      <c r="B4" s="285"/>
      <c r="C4" s="286"/>
      <c r="D4" s="285"/>
      <c r="E4" s="285"/>
      <c r="F4" s="84" t="s">
        <v>306</v>
      </c>
      <c r="G4" s="159" t="s">
        <v>317</v>
      </c>
      <c r="H4" s="159" t="s">
        <v>318</v>
      </c>
      <c r="I4" s="159" t="s">
        <v>319</v>
      </c>
      <c r="J4" s="159" t="s">
        <v>330</v>
      </c>
      <c r="K4" s="159" t="s">
        <v>320</v>
      </c>
      <c r="L4" s="159" t="s">
        <v>331</v>
      </c>
      <c r="M4" s="159" t="s">
        <v>332</v>
      </c>
      <c r="N4" s="159">
        <v>2028</v>
      </c>
      <c r="O4" s="159">
        <v>2029</v>
      </c>
      <c r="P4" s="159">
        <v>2030</v>
      </c>
    </row>
    <row r="5" spans="1:16" ht="15.75">
      <c r="A5" s="189" t="s">
        <v>131</v>
      </c>
      <c r="B5" s="182">
        <v>2</v>
      </c>
      <c r="C5" s="84">
        <v>3</v>
      </c>
      <c r="D5" s="182">
        <v>4</v>
      </c>
      <c r="E5" s="182">
        <v>5</v>
      </c>
      <c r="F5" s="84">
        <v>6</v>
      </c>
      <c r="G5" s="84">
        <v>7</v>
      </c>
      <c r="H5" s="84">
        <v>8</v>
      </c>
      <c r="I5" s="84">
        <v>9</v>
      </c>
      <c r="J5" s="84">
        <v>10</v>
      </c>
      <c r="K5" s="84">
        <v>11</v>
      </c>
      <c r="L5" s="84">
        <v>12</v>
      </c>
      <c r="M5" s="84">
        <v>13</v>
      </c>
      <c r="N5" s="84">
        <v>14</v>
      </c>
      <c r="O5" s="84">
        <v>15</v>
      </c>
      <c r="P5" s="84">
        <v>16</v>
      </c>
    </row>
    <row r="6" spans="1:16" ht="15.75" customHeight="1">
      <c r="A6" s="189"/>
      <c r="B6" s="289" t="s">
        <v>350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1"/>
    </row>
    <row r="7" spans="1:24" s="166" customFormat="1" ht="15.75" customHeight="1">
      <c r="A7" s="175"/>
      <c r="B7" s="292" t="s">
        <v>132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4"/>
      <c r="Q7" s="190"/>
      <c r="R7" s="190"/>
      <c r="S7" s="190"/>
      <c r="T7" s="190"/>
      <c r="U7" s="190"/>
      <c r="V7" s="190"/>
      <c r="W7" s="190"/>
      <c r="X7" s="190"/>
    </row>
    <row r="8" spans="1:24" s="88" customFormat="1" ht="16.5" customHeight="1">
      <c r="A8" s="295" t="s">
        <v>133</v>
      </c>
      <c r="B8" s="298" t="s">
        <v>165</v>
      </c>
      <c r="C8" s="301" t="s">
        <v>351</v>
      </c>
      <c r="D8" s="295" t="s">
        <v>352</v>
      </c>
      <c r="E8" s="67" t="s">
        <v>135</v>
      </c>
      <c r="F8" s="67">
        <v>1000</v>
      </c>
      <c r="G8" s="67">
        <v>500</v>
      </c>
      <c r="H8" s="67">
        <v>0</v>
      </c>
      <c r="I8" s="67">
        <v>0</v>
      </c>
      <c r="J8" s="67">
        <v>0</v>
      </c>
      <c r="K8" s="67">
        <v>0</v>
      </c>
      <c r="L8" s="67">
        <v>500</v>
      </c>
      <c r="M8" s="67">
        <v>0</v>
      </c>
      <c r="N8" s="67">
        <v>0</v>
      </c>
      <c r="O8" s="67">
        <v>0</v>
      </c>
      <c r="P8" s="67">
        <v>0</v>
      </c>
      <c r="Q8" s="87"/>
      <c r="R8" s="87"/>
      <c r="S8" s="87"/>
      <c r="T8" s="87"/>
      <c r="U8" s="87"/>
      <c r="V8" s="87"/>
      <c r="W8" s="87"/>
      <c r="X8" s="87"/>
    </row>
    <row r="9" spans="1:24" s="91" customFormat="1" ht="16.5" customHeight="1">
      <c r="A9" s="296"/>
      <c r="B9" s="299"/>
      <c r="C9" s="302"/>
      <c r="D9" s="296"/>
      <c r="E9" s="89" t="s">
        <v>136</v>
      </c>
      <c r="F9" s="72">
        <v>0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  <c r="R9" s="90"/>
      <c r="S9" s="90"/>
      <c r="T9" s="90"/>
      <c r="U9" s="90"/>
      <c r="V9" s="90"/>
      <c r="W9" s="90"/>
      <c r="X9" s="90"/>
    </row>
    <row r="10" spans="1:24" s="91" customFormat="1" ht="16.5" customHeight="1">
      <c r="A10" s="296"/>
      <c r="B10" s="299"/>
      <c r="C10" s="302"/>
      <c r="D10" s="296"/>
      <c r="E10" s="89" t="s">
        <v>335</v>
      </c>
      <c r="F10" s="72">
        <v>0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  <c r="R10" s="90"/>
      <c r="S10" s="90"/>
      <c r="T10" s="90"/>
      <c r="U10" s="90"/>
      <c r="V10" s="90"/>
      <c r="W10" s="90"/>
      <c r="X10" s="90"/>
    </row>
    <row r="11" spans="1:24" s="91" customFormat="1" ht="15.75">
      <c r="A11" s="296"/>
      <c r="B11" s="299"/>
      <c r="C11" s="302"/>
      <c r="D11" s="296"/>
      <c r="E11" s="89" t="s">
        <v>137</v>
      </c>
      <c r="F11" s="72">
        <v>0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  <c r="R11" s="90"/>
      <c r="S11" s="90"/>
      <c r="T11" s="90"/>
      <c r="U11" s="90"/>
      <c r="V11" s="90"/>
      <c r="W11" s="90"/>
      <c r="X11" s="90"/>
    </row>
    <row r="12" spans="1:24" s="91" customFormat="1" ht="41.25" customHeight="1">
      <c r="A12" s="297"/>
      <c r="B12" s="300"/>
      <c r="C12" s="303"/>
      <c r="D12" s="297"/>
      <c r="E12" s="89" t="s">
        <v>138</v>
      </c>
      <c r="F12" s="72">
        <v>1000</v>
      </c>
      <c r="G12" s="89">
        <v>500</v>
      </c>
      <c r="H12" s="89"/>
      <c r="I12" s="89"/>
      <c r="J12" s="89"/>
      <c r="K12" s="89"/>
      <c r="L12" s="89">
        <v>500</v>
      </c>
      <c r="M12" s="89"/>
      <c r="N12" s="89"/>
      <c r="O12" s="89"/>
      <c r="P12" s="89"/>
      <c r="Q12" s="90"/>
      <c r="R12" s="90"/>
      <c r="S12" s="90"/>
      <c r="T12" s="90"/>
      <c r="U12" s="90"/>
      <c r="V12" s="90"/>
      <c r="W12" s="90"/>
      <c r="X12" s="90"/>
    </row>
    <row r="13" spans="1:24" s="88" customFormat="1" ht="28.5" customHeight="1">
      <c r="A13" s="295" t="s">
        <v>139</v>
      </c>
      <c r="B13" s="298" t="s">
        <v>140</v>
      </c>
      <c r="C13" s="301" t="s">
        <v>353</v>
      </c>
      <c r="D13" s="304" t="s">
        <v>337</v>
      </c>
      <c r="E13" s="67" t="s">
        <v>135</v>
      </c>
      <c r="F13" s="67">
        <v>900</v>
      </c>
      <c r="G13" s="67">
        <v>0</v>
      </c>
      <c r="H13" s="67">
        <v>700</v>
      </c>
      <c r="I13" s="67">
        <v>200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87"/>
      <c r="R13" s="87"/>
      <c r="S13" s="87"/>
      <c r="T13" s="87"/>
      <c r="U13" s="87"/>
      <c r="V13" s="87"/>
      <c r="W13" s="87"/>
      <c r="X13" s="87"/>
    </row>
    <row r="14" spans="1:24" s="91" customFormat="1" ht="42.75" customHeight="1">
      <c r="A14" s="296"/>
      <c r="B14" s="299"/>
      <c r="C14" s="302"/>
      <c r="D14" s="305"/>
      <c r="E14" s="89" t="s">
        <v>136</v>
      </c>
      <c r="F14" s="72">
        <v>0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  <c r="R14" s="90"/>
      <c r="S14" s="90"/>
      <c r="T14" s="90"/>
      <c r="U14" s="90"/>
      <c r="V14" s="90"/>
      <c r="W14" s="90"/>
      <c r="X14" s="90"/>
    </row>
    <row r="15" spans="1:24" s="91" customFormat="1" ht="36" customHeight="1">
      <c r="A15" s="296"/>
      <c r="B15" s="299"/>
      <c r="C15" s="302"/>
      <c r="D15" s="305"/>
      <c r="E15" s="89" t="s">
        <v>335</v>
      </c>
      <c r="F15" s="72">
        <v>0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  <c r="R15" s="90"/>
      <c r="S15" s="90"/>
      <c r="T15" s="90"/>
      <c r="U15" s="90"/>
      <c r="V15" s="90"/>
      <c r="W15" s="90"/>
      <c r="X15" s="90"/>
    </row>
    <row r="16" spans="1:24" s="91" customFormat="1" ht="27.75" customHeight="1">
      <c r="A16" s="296"/>
      <c r="B16" s="299"/>
      <c r="C16" s="302"/>
      <c r="D16" s="305"/>
      <c r="E16" s="89" t="s">
        <v>137</v>
      </c>
      <c r="F16" s="72">
        <v>200</v>
      </c>
      <c r="G16" s="89"/>
      <c r="H16" s="89"/>
      <c r="I16" s="89">
        <v>200</v>
      </c>
      <c r="J16" s="89"/>
      <c r="K16" s="89"/>
      <c r="L16" s="89"/>
      <c r="M16" s="89"/>
      <c r="N16" s="70"/>
      <c r="O16" s="70"/>
      <c r="P16" s="70"/>
      <c r="Q16" s="90"/>
      <c r="R16" s="90"/>
      <c r="S16" s="90"/>
      <c r="T16" s="90"/>
      <c r="U16" s="90"/>
      <c r="V16" s="90"/>
      <c r="W16" s="90"/>
      <c r="X16" s="90"/>
    </row>
    <row r="17" spans="1:24" s="91" customFormat="1" ht="60.75" customHeight="1">
      <c r="A17" s="297"/>
      <c r="B17" s="300"/>
      <c r="C17" s="303"/>
      <c r="D17" s="306"/>
      <c r="E17" s="89" t="s">
        <v>138</v>
      </c>
      <c r="F17" s="72">
        <v>700</v>
      </c>
      <c r="G17" s="89"/>
      <c r="H17" s="89">
        <v>700</v>
      </c>
      <c r="I17" s="89"/>
      <c r="J17" s="89"/>
      <c r="K17" s="89"/>
      <c r="L17" s="89"/>
      <c r="M17" s="89"/>
      <c r="N17" s="89"/>
      <c r="O17" s="89"/>
      <c r="P17" s="89"/>
      <c r="Q17" s="90"/>
      <c r="R17" s="90"/>
      <c r="S17" s="90"/>
      <c r="T17" s="90"/>
      <c r="U17" s="90"/>
      <c r="V17" s="90"/>
      <c r="W17" s="90"/>
      <c r="X17" s="90"/>
    </row>
    <row r="18" spans="1:24" s="88" customFormat="1" ht="20.25" customHeight="1">
      <c r="A18" s="295" t="s">
        <v>141</v>
      </c>
      <c r="B18" s="307" t="s">
        <v>142</v>
      </c>
      <c r="C18" s="301">
        <v>2021</v>
      </c>
      <c r="D18" s="304" t="s">
        <v>337</v>
      </c>
      <c r="E18" s="67" t="s">
        <v>135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87"/>
      <c r="R18" s="87"/>
      <c r="S18" s="87"/>
      <c r="T18" s="87"/>
      <c r="U18" s="87"/>
      <c r="V18" s="87"/>
      <c r="W18" s="87"/>
      <c r="X18" s="87"/>
    </row>
    <row r="19" spans="1:24" s="91" customFormat="1" ht="20.25" customHeight="1">
      <c r="A19" s="296"/>
      <c r="B19" s="307"/>
      <c r="C19" s="302"/>
      <c r="D19" s="305"/>
      <c r="E19" s="89" t="s">
        <v>136</v>
      </c>
      <c r="F19" s="72">
        <v>0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0"/>
      <c r="R19" s="90"/>
      <c r="S19" s="90"/>
      <c r="T19" s="90"/>
      <c r="U19" s="90"/>
      <c r="V19" s="90"/>
      <c r="W19" s="90"/>
      <c r="X19" s="90"/>
    </row>
    <row r="20" spans="1:24" s="91" customFormat="1" ht="20.25" customHeight="1">
      <c r="A20" s="296"/>
      <c r="B20" s="307"/>
      <c r="C20" s="302"/>
      <c r="D20" s="305"/>
      <c r="E20" s="89" t="s">
        <v>335</v>
      </c>
      <c r="F20" s="72">
        <v>0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0"/>
      <c r="R20" s="90"/>
      <c r="S20" s="90"/>
      <c r="T20" s="90"/>
      <c r="U20" s="90"/>
      <c r="V20" s="90"/>
      <c r="W20" s="90"/>
      <c r="X20" s="90"/>
    </row>
    <row r="21" spans="1:24" s="91" customFormat="1" ht="20.25" customHeight="1">
      <c r="A21" s="296"/>
      <c r="B21" s="307"/>
      <c r="C21" s="302"/>
      <c r="D21" s="305"/>
      <c r="E21" s="89" t="s">
        <v>137</v>
      </c>
      <c r="F21" s="72">
        <v>0</v>
      </c>
      <c r="G21" s="89"/>
      <c r="H21" s="89"/>
      <c r="I21" s="89"/>
      <c r="J21" s="89"/>
      <c r="K21" s="89"/>
      <c r="L21" s="89"/>
      <c r="M21" s="89"/>
      <c r="N21" s="70"/>
      <c r="O21" s="70"/>
      <c r="P21" s="70"/>
      <c r="Q21" s="90"/>
      <c r="R21" s="90"/>
      <c r="S21" s="90"/>
      <c r="T21" s="90"/>
      <c r="U21" s="90"/>
      <c r="V21" s="90"/>
      <c r="W21" s="90"/>
      <c r="X21" s="90"/>
    </row>
    <row r="22" spans="1:24" s="91" customFormat="1" ht="33" customHeight="1">
      <c r="A22" s="297"/>
      <c r="B22" s="307"/>
      <c r="C22" s="303"/>
      <c r="D22" s="306"/>
      <c r="E22" s="89" t="s">
        <v>138</v>
      </c>
      <c r="F22" s="72">
        <v>0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  <c r="R22" s="90"/>
      <c r="S22" s="90"/>
      <c r="T22" s="90"/>
      <c r="U22" s="90"/>
      <c r="V22" s="90"/>
      <c r="W22" s="90"/>
      <c r="X22" s="90"/>
    </row>
    <row r="23" spans="1:24" s="93" customFormat="1" ht="20.25" customHeight="1">
      <c r="A23" s="308" t="s">
        <v>166</v>
      </c>
      <c r="B23" s="309"/>
      <c r="C23" s="309"/>
      <c r="D23" s="310"/>
      <c r="E23" s="67" t="s">
        <v>135</v>
      </c>
      <c r="F23" s="67">
        <v>1700</v>
      </c>
      <c r="G23" s="67">
        <v>500</v>
      </c>
      <c r="H23" s="67">
        <v>700</v>
      </c>
      <c r="I23" s="67">
        <v>0</v>
      </c>
      <c r="J23" s="67">
        <v>0</v>
      </c>
      <c r="K23" s="67">
        <v>0</v>
      </c>
      <c r="L23" s="67">
        <v>500</v>
      </c>
      <c r="M23" s="67">
        <v>0</v>
      </c>
      <c r="N23" s="67">
        <v>0</v>
      </c>
      <c r="O23" s="67">
        <v>0</v>
      </c>
      <c r="P23" s="67">
        <v>0</v>
      </c>
      <c r="Q23" s="92"/>
      <c r="R23" s="92"/>
      <c r="S23" s="92"/>
      <c r="T23" s="92"/>
      <c r="U23" s="92"/>
      <c r="V23" s="92"/>
      <c r="W23" s="92"/>
      <c r="X23" s="92"/>
    </row>
    <row r="24" spans="1:24" s="95" customFormat="1" ht="39" customHeight="1">
      <c r="A24" s="311"/>
      <c r="B24" s="312"/>
      <c r="C24" s="312"/>
      <c r="D24" s="313"/>
      <c r="E24" s="184" t="s">
        <v>136</v>
      </c>
      <c r="F24" s="72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94"/>
      <c r="R24" s="94"/>
      <c r="S24" s="94"/>
      <c r="T24" s="94"/>
      <c r="U24" s="94"/>
      <c r="V24" s="94"/>
      <c r="W24" s="94"/>
      <c r="X24" s="94"/>
    </row>
    <row r="25" spans="1:24" s="95" customFormat="1" ht="15.75">
      <c r="A25" s="311"/>
      <c r="B25" s="312"/>
      <c r="C25" s="312"/>
      <c r="D25" s="313"/>
      <c r="E25" s="184" t="s">
        <v>335</v>
      </c>
      <c r="F25" s="72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94"/>
      <c r="R25" s="94"/>
      <c r="S25" s="94"/>
      <c r="T25" s="94"/>
      <c r="U25" s="94"/>
      <c r="V25" s="94"/>
      <c r="W25" s="94"/>
      <c r="X25" s="94"/>
    </row>
    <row r="26" spans="1:24" s="95" customFormat="1" ht="15.75">
      <c r="A26" s="311"/>
      <c r="B26" s="312"/>
      <c r="C26" s="312"/>
      <c r="D26" s="313"/>
      <c r="E26" s="184" t="s">
        <v>137</v>
      </c>
      <c r="F26" s="72">
        <v>200</v>
      </c>
      <c r="G26" s="184">
        <v>0</v>
      </c>
      <c r="H26" s="184">
        <v>200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94"/>
      <c r="R26" s="94"/>
      <c r="S26" s="94"/>
      <c r="T26" s="94"/>
      <c r="U26" s="94"/>
      <c r="V26" s="94"/>
      <c r="W26" s="94"/>
      <c r="X26" s="94"/>
    </row>
    <row r="27" spans="1:24" s="95" customFormat="1" ht="34.5" customHeight="1">
      <c r="A27" s="314"/>
      <c r="B27" s="315"/>
      <c r="C27" s="315"/>
      <c r="D27" s="316"/>
      <c r="E27" s="184" t="s">
        <v>138</v>
      </c>
      <c r="F27" s="72">
        <v>1500</v>
      </c>
      <c r="G27" s="184">
        <v>500</v>
      </c>
      <c r="H27" s="184">
        <v>500</v>
      </c>
      <c r="I27" s="184">
        <v>0</v>
      </c>
      <c r="J27" s="184">
        <v>0</v>
      </c>
      <c r="K27" s="184">
        <v>0</v>
      </c>
      <c r="L27" s="184">
        <v>500</v>
      </c>
      <c r="M27" s="184">
        <v>0</v>
      </c>
      <c r="N27" s="184">
        <v>0</v>
      </c>
      <c r="O27" s="184">
        <v>0</v>
      </c>
      <c r="P27" s="184">
        <v>0</v>
      </c>
      <c r="Q27" s="94"/>
      <c r="R27" s="94"/>
      <c r="S27" s="94"/>
      <c r="T27" s="94"/>
      <c r="U27" s="94"/>
      <c r="V27" s="94"/>
      <c r="W27" s="94"/>
      <c r="X27" s="94"/>
    </row>
    <row r="28" spans="1:24" s="166" customFormat="1" ht="15.75" customHeight="1">
      <c r="A28" s="176"/>
      <c r="B28" s="317" t="s">
        <v>143</v>
      </c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9"/>
      <c r="Q28" s="190"/>
      <c r="R28" s="190"/>
      <c r="S28" s="190"/>
      <c r="T28" s="190"/>
      <c r="U28" s="190"/>
      <c r="V28" s="190"/>
      <c r="W28" s="190"/>
      <c r="X28" s="190"/>
    </row>
    <row r="29" spans="1:24" s="88" customFormat="1" ht="15" customHeight="1">
      <c r="A29" s="295" t="s">
        <v>144</v>
      </c>
      <c r="B29" s="298" t="s">
        <v>425</v>
      </c>
      <c r="C29" s="301" t="s">
        <v>317</v>
      </c>
      <c r="D29" s="304" t="s">
        <v>167</v>
      </c>
      <c r="E29" s="67" t="s">
        <v>135</v>
      </c>
      <c r="F29" s="67">
        <v>1000</v>
      </c>
      <c r="G29" s="67">
        <v>0</v>
      </c>
      <c r="H29" s="67">
        <v>1000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87"/>
      <c r="R29" s="87"/>
      <c r="S29" s="87"/>
      <c r="T29" s="87"/>
      <c r="U29" s="87"/>
      <c r="V29" s="87"/>
      <c r="W29" s="87"/>
      <c r="X29" s="87"/>
    </row>
    <row r="30" spans="1:24" s="96" customFormat="1" ht="36" customHeight="1">
      <c r="A30" s="296"/>
      <c r="B30" s="299"/>
      <c r="C30" s="302"/>
      <c r="D30" s="305"/>
      <c r="E30" s="89" t="s">
        <v>136</v>
      </c>
      <c r="F30" s="72">
        <v>0</v>
      </c>
      <c r="G30" s="89"/>
      <c r="H30" s="184"/>
      <c r="I30" s="184"/>
      <c r="J30" s="184"/>
      <c r="K30" s="89"/>
      <c r="L30" s="89"/>
      <c r="M30" s="89"/>
      <c r="N30" s="89"/>
      <c r="O30" s="89"/>
      <c r="P30" s="89"/>
      <c r="Q30" s="191"/>
      <c r="R30" s="191"/>
      <c r="S30" s="191"/>
      <c r="T30" s="191"/>
      <c r="U30" s="191"/>
      <c r="V30" s="191"/>
      <c r="W30" s="191"/>
      <c r="X30" s="191"/>
    </row>
    <row r="31" spans="1:24" s="91" customFormat="1" ht="15.75">
      <c r="A31" s="296"/>
      <c r="B31" s="299"/>
      <c r="C31" s="302"/>
      <c r="D31" s="305"/>
      <c r="E31" s="89" t="s">
        <v>335</v>
      </c>
      <c r="F31" s="72">
        <v>1000</v>
      </c>
      <c r="G31" s="89"/>
      <c r="H31" s="89">
        <v>1000</v>
      </c>
      <c r="I31" s="89"/>
      <c r="J31" s="89"/>
      <c r="K31" s="89"/>
      <c r="L31" s="89"/>
      <c r="M31" s="89"/>
      <c r="N31" s="89"/>
      <c r="O31" s="89"/>
      <c r="P31" s="89"/>
      <c r="Q31" s="90"/>
      <c r="R31" s="90"/>
      <c r="S31" s="90"/>
      <c r="T31" s="90"/>
      <c r="U31" s="90"/>
      <c r="V31" s="90"/>
      <c r="W31" s="90"/>
      <c r="X31" s="90"/>
    </row>
    <row r="32" spans="1:24" s="91" customFormat="1" ht="23.25" customHeight="1">
      <c r="A32" s="296"/>
      <c r="B32" s="299"/>
      <c r="C32" s="302"/>
      <c r="D32" s="305"/>
      <c r="E32" s="89" t="s">
        <v>137</v>
      </c>
      <c r="F32" s="72">
        <v>0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  <c r="R32" s="90"/>
      <c r="S32" s="90"/>
      <c r="T32" s="90"/>
      <c r="U32" s="90"/>
      <c r="V32" s="90"/>
      <c r="W32" s="90"/>
      <c r="X32" s="90"/>
    </row>
    <row r="33" spans="1:24" s="91" customFormat="1" ht="36" customHeight="1">
      <c r="A33" s="297"/>
      <c r="B33" s="300"/>
      <c r="C33" s="303"/>
      <c r="D33" s="306"/>
      <c r="E33" s="89" t="s">
        <v>138</v>
      </c>
      <c r="F33" s="72">
        <v>0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0"/>
      <c r="R33" s="90"/>
      <c r="S33" s="90"/>
      <c r="T33" s="90"/>
      <c r="U33" s="90"/>
      <c r="V33" s="90"/>
      <c r="W33" s="90"/>
      <c r="X33" s="90"/>
    </row>
    <row r="34" spans="1:24" s="88" customFormat="1" ht="15.75" customHeight="1">
      <c r="A34" s="308" t="s">
        <v>168</v>
      </c>
      <c r="B34" s="309"/>
      <c r="C34" s="309"/>
      <c r="D34" s="310"/>
      <c r="E34" s="97" t="s">
        <v>135</v>
      </c>
      <c r="F34" s="67">
        <v>1000</v>
      </c>
      <c r="G34" s="67">
        <v>0</v>
      </c>
      <c r="H34" s="67">
        <v>1000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87"/>
      <c r="R34" s="87"/>
      <c r="S34" s="87"/>
      <c r="T34" s="87"/>
      <c r="U34" s="87"/>
      <c r="V34" s="87"/>
      <c r="W34" s="87"/>
      <c r="X34" s="87"/>
    </row>
    <row r="35" spans="1:24" s="95" customFormat="1" ht="33.75" customHeight="1">
      <c r="A35" s="311"/>
      <c r="B35" s="312"/>
      <c r="C35" s="312"/>
      <c r="D35" s="313"/>
      <c r="E35" s="184" t="s">
        <v>136</v>
      </c>
      <c r="F35" s="72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94"/>
      <c r="R35" s="94"/>
      <c r="S35" s="94"/>
      <c r="T35" s="94"/>
      <c r="U35" s="94"/>
      <c r="V35" s="94"/>
      <c r="W35" s="94"/>
      <c r="X35" s="94"/>
    </row>
    <row r="36" spans="1:24" s="95" customFormat="1" ht="15" customHeight="1">
      <c r="A36" s="311"/>
      <c r="B36" s="312"/>
      <c r="C36" s="312"/>
      <c r="D36" s="313"/>
      <c r="E36" s="184" t="s">
        <v>335</v>
      </c>
      <c r="F36" s="72">
        <v>1000</v>
      </c>
      <c r="G36" s="184">
        <v>0</v>
      </c>
      <c r="H36" s="184">
        <v>1000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94"/>
      <c r="R36" s="94"/>
      <c r="S36" s="94"/>
      <c r="T36" s="94"/>
      <c r="U36" s="94"/>
      <c r="V36" s="94"/>
      <c r="W36" s="94"/>
      <c r="X36" s="94"/>
    </row>
    <row r="37" spans="1:24" s="95" customFormat="1" ht="15" customHeight="1">
      <c r="A37" s="311"/>
      <c r="B37" s="312"/>
      <c r="C37" s="312"/>
      <c r="D37" s="313"/>
      <c r="E37" s="184" t="s">
        <v>137</v>
      </c>
      <c r="F37" s="72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94"/>
      <c r="R37" s="94"/>
      <c r="S37" s="94"/>
      <c r="T37" s="94"/>
      <c r="U37" s="94"/>
      <c r="V37" s="94"/>
      <c r="W37" s="94"/>
      <c r="X37" s="94"/>
    </row>
    <row r="38" spans="1:24" s="95" customFormat="1" ht="31.5">
      <c r="A38" s="314"/>
      <c r="B38" s="315"/>
      <c r="C38" s="315"/>
      <c r="D38" s="316"/>
      <c r="E38" s="184" t="s">
        <v>138</v>
      </c>
      <c r="F38" s="72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94"/>
      <c r="R38" s="94"/>
      <c r="S38" s="94"/>
      <c r="T38" s="94"/>
      <c r="U38" s="94"/>
      <c r="V38" s="94"/>
      <c r="W38" s="94"/>
      <c r="X38" s="94"/>
    </row>
    <row r="39" spans="1:24" s="166" customFormat="1" ht="15.75" customHeight="1">
      <c r="A39" s="176"/>
      <c r="B39" s="317" t="s">
        <v>146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9"/>
      <c r="Q39" s="190"/>
      <c r="R39" s="190"/>
      <c r="S39" s="190"/>
      <c r="T39" s="190"/>
      <c r="U39" s="190"/>
      <c r="V39" s="190"/>
      <c r="W39" s="190"/>
      <c r="X39" s="190"/>
    </row>
    <row r="40" spans="1:24" s="88" customFormat="1" ht="17.25" customHeight="1">
      <c r="A40" s="320" t="s">
        <v>147</v>
      </c>
      <c r="B40" s="323" t="s">
        <v>169</v>
      </c>
      <c r="C40" s="326" t="s">
        <v>339</v>
      </c>
      <c r="D40" s="295" t="s">
        <v>352</v>
      </c>
      <c r="E40" s="67" t="s">
        <v>135</v>
      </c>
      <c r="F40" s="67">
        <v>49600</v>
      </c>
      <c r="G40" s="67">
        <v>0</v>
      </c>
      <c r="H40" s="67">
        <v>3700</v>
      </c>
      <c r="I40" s="67">
        <v>33500</v>
      </c>
      <c r="J40" s="67">
        <v>5800</v>
      </c>
      <c r="K40" s="67">
        <v>4800</v>
      </c>
      <c r="L40" s="67">
        <v>1800</v>
      </c>
      <c r="M40" s="67">
        <v>0</v>
      </c>
      <c r="N40" s="67">
        <v>0</v>
      </c>
      <c r="O40" s="67">
        <v>0</v>
      </c>
      <c r="P40" s="67">
        <v>0</v>
      </c>
      <c r="Q40" s="87"/>
      <c r="R40" s="87"/>
      <c r="S40" s="87"/>
      <c r="T40" s="87"/>
      <c r="U40" s="87"/>
      <c r="V40" s="87"/>
      <c r="W40" s="87"/>
      <c r="X40" s="87"/>
    </row>
    <row r="41" spans="1:24" s="93" customFormat="1" ht="30" customHeight="1">
      <c r="A41" s="321"/>
      <c r="B41" s="324"/>
      <c r="C41" s="327"/>
      <c r="D41" s="296"/>
      <c r="E41" s="89" t="s">
        <v>136</v>
      </c>
      <c r="F41" s="72">
        <v>10000</v>
      </c>
      <c r="G41" s="89">
        <v>0</v>
      </c>
      <c r="H41" s="89">
        <v>0</v>
      </c>
      <c r="I41" s="89">
        <v>10000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92"/>
      <c r="R41" s="92"/>
      <c r="S41" s="92"/>
      <c r="T41" s="92"/>
      <c r="U41" s="92"/>
      <c r="V41" s="92"/>
      <c r="W41" s="92"/>
      <c r="X41" s="92"/>
    </row>
    <row r="42" spans="1:24" s="91" customFormat="1" ht="19.5" customHeight="1">
      <c r="A42" s="321"/>
      <c r="B42" s="324"/>
      <c r="C42" s="327"/>
      <c r="D42" s="296"/>
      <c r="E42" s="89" t="s">
        <v>335</v>
      </c>
      <c r="F42" s="72">
        <v>16400</v>
      </c>
      <c r="G42" s="89">
        <v>0</v>
      </c>
      <c r="H42" s="89">
        <v>400</v>
      </c>
      <c r="I42" s="89">
        <v>16000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90"/>
      <c r="R42" s="90"/>
      <c r="S42" s="90"/>
      <c r="T42" s="90"/>
      <c r="U42" s="90"/>
      <c r="V42" s="90"/>
      <c r="W42" s="90"/>
      <c r="X42" s="90"/>
    </row>
    <row r="43" spans="1:24" s="91" customFormat="1" ht="19.5" customHeight="1">
      <c r="A43" s="321"/>
      <c r="B43" s="324"/>
      <c r="C43" s="327"/>
      <c r="D43" s="296"/>
      <c r="E43" s="89" t="s">
        <v>137</v>
      </c>
      <c r="F43" s="72">
        <v>1300</v>
      </c>
      <c r="G43" s="89">
        <v>0</v>
      </c>
      <c r="H43" s="89">
        <v>300</v>
      </c>
      <c r="I43" s="89">
        <v>1000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90"/>
      <c r="R43" s="90"/>
      <c r="S43" s="90"/>
      <c r="T43" s="90"/>
      <c r="U43" s="90"/>
      <c r="V43" s="90"/>
      <c r="W43" s="90"/>
      <c r="X43" s="90"/>
    </row>
    <row r="44" spans="1:24" s="91" customFormat="1" ht="37.5" customHeight="1">
      <c r="A44" s="322"/>
      <c r="B44" s="325"/>
      <c r="C44" s="328"/>
      <c r="D44" s="297"/>
      <c r="E44" s="89" t="s">
        <v>138</v>
      </c>
      <c r="F44" s="72">
        <v>21900</v>
      </c>
      <c r="G44" s="89">
        <v>0</v>
      </c>
      <c r="H44" s="89">
        <v>3000</v>
      </c>
      <c r="I44" s="89">
        <v>6500</v>
      </c>
      <c r="J44" s="89">
        <v>5800</v>
      </c>
      <c r="K44" s="89">
        <v>4800</v>
      </c>
      <c r="L44" s="89">
        <v>1800</v>
      </c>
      <c r="M44" s="89">
        <v>0</v>
      </c>
      <c r="N44" s="89">
        <v>0</v>
      </c>
      <c r="O44" s="89">
        <v>0</v>
      </c>
      <c r="P44" s="89">
        <v>0</v>
      </c>
      <c r="Q44" s="90"/>
      <c r="R44" s="90"/>
      <c r="S44" s="90"/>
      <c r="T44" s="90"/>
      <c r="U44" s="90"/>
      <c r="V44" s="90"/>
      <c r="W44" s="90"/>
      <c r="X44" s="90"/>
    </row>
    <row r="45" spans="1:24" s="88" customFormat="1" ht="16.5" customHeight="1">
      <c r="A45" s="295" t="s">
        <v>149</v>
      </c>
      <c r="B45" s="298" t="s">
        <v>354</v>
      </c>
      <c r="C45" s="301"/>
      <c r="D45" s="295" t="s">
        <v>352</v>
      </c>
      <c r="E45" s="67" t="s">
        <v>135</v>
      </c>
      <c r="F45" s="67">
        <v>4200</v>
      </c>
      <c r="G45" s="67">
        <v>0</v>
      </c>
      <c r="H45" s="67">
        <v>700</v>
      </c>
      <c r="I45" s="67">
        <v>0</v>
      </c>
      <c r="J45" s="67">
        <v>500</v>
      </c>
      <c r="K45" s="67">
        <v>3000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87"/>
      <c r="R45" s="87"/>
      <c r="S45" s="87"/>
      <c r="T45" s="87"/>
      <c r="U45" s="87"/>
      <c r="V45" s="87"/>
      <c r="W45" s="87"/>
      <c r="X45" s="87"/>
    </row>
    <row r="46" spans="1:24" s="96" customFormat="1" ht="22.5" customHeight="1">
      <c r="A46" s="296"/>
      <c r="B46" s="299"/>
      <c r="C46" s="302"/>
      <c r="D46" s="296"/>
      <c r="E46" s="89" t="s">
        <v>136</v>
      </c>
      <c r="F46" s="72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191"/>
      <c r="R46" s="191"/>
      <c r="S46" s="191"/>
      <c r="T46" s="191"/>
      <c r="U46" s="191"/>
      <c r="V46" s="191"/>
      <c r="W46" s="191"/>
      <c r="X46" s="191"/>
    </row>
    <row r="47" spans="1:24" s="91" customFormat="1" ht="21" customHeight="1">
      <c r="A47" s="296"/>
      <c r="B47" s="299"/>
      <c r="C47" s="302"/>
      <c r="D47" s="296"/>
      <c r="E47" s="89" t="s">
        <v>335</v>
      </c>
      <c r="F47" s="72">
        <v>0</v>
      </c>
      <c r="G47" s="89">
        <v>0</v>
      </c>
      <c r="I47" s="89"/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90"/>
      <c r="R47" s="90"/>
      <c r="S47" s="90"/>
      <c r="T47" s="90"/>
      <c r="U47" s="90"/>
      <c r="V47" s="90"/>
      <c r="W47" s="90"/>
      <c r="X47" s="90"/>
    </row>
    <row r="48" spans="1:24" s="91" customFormat="1" ht="21" customHeight="1">
      <c r="A48" s="296"/>
      <c r="B48" s="299"/>
      <c r="C48" s="302"/>
      <c r="D48" s="296"/>
      <c r="E48" s="89" t="s">
        <v>137</v>
      </c>
      <c r="F48" s="72">
        <v>0</v>
      </c>
      <c r="G48" s="89">
        <v>0</v>
      </c>
      <c r="I48" s="89"/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90"/>
      <c r="R48" s="90"/>
      <c r="S48" s="90"/>
      <c r="T48" s="90"/>
      <c r="U48" s="90"/>
      <c r="V48" s="90"/>
      <c r="W48" s="90"/>
      <c r="X48" s="90"/>
    </row>
    <row r="49" spans="1:24" s="91" customFormat="1" ht="33.75" customHeight="1">
      <c r="A49" s="297"/>
      <c r="B49" s="300"/>
      <c r="C49" s="303"/>
      <c r="D49" s="297"/>
      <c r="E49" s="89" t="s">
        <v>138</v>
      </c>
      <c r="F49" s="72">
        <v>4200</v>
      </c>
      <c r="G49" s="89">
        <v>0</v>
      </c>
      <c r="H49" s="89">
        <v>700</v>
      </c>
      <c r="I49" s="89">
        <v>0</v>
      </c>
      <c r="J49" s="89">
        <v>500</v>
      </c>
      <c r="K49" s="89">
        <v>3000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90"/>
      <c r="R49" s="90"/>
      <c r="S49" s="90"/>
      <c r="T49" s="90"/>
      <c r="U49" s="90"/>
      <c r="V49" s="90"/>
      <c r="W49" s="90"/>
      <c r="X49" s="90"/>
    </row>
    <row r="50" spans="1:24" s="96" customFormat="1" ht="18.75" customHeight="1">
      <c r="A50" s="329" t="s">
        <v>150</v>
      </c>
      <c r="B50" s="332" t="s">
        <v>355</v>
      </c>
      <c r="C50" s="301">
        <v>2024</v>
      </c>
      <c r="D50" s="295" t="s">
        <v>352</v>
      </c>
      <c r="E50" s="97" t="s">
        <v>135</v>
      </c>
      <c r="F50" s="67">
        <v>250</v>
      </c>
      <c r="G50" s="67">
        <v>0</v>
      </c>
      <c r="H50" s="67">
        <v>0</v>
      </c>
      <c r="I50" s="67">
        <v>0</v>
      </c>
      <c r="J50" s="67">
        <v>250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191"/>
      <c r="R50" s="191"/>
      <c r="S50" s="191"/>
      <c r="T50" s="191"/>
      <c r="U50" s="191"/>
      <c r="V50" s="191"/>
      <c r="W50" s="191"/>
      <c r="X50" s="191"/>
    </row>
    <row r="51" spans="1:24" s="91" customFormat="1" ht="21.75" customHeight="1">
      <c r="A51" s="330"/>
      <c r="B51" s="333"/>
      <c r="C51" s="302"/>
      <c r="D51" s="296"/>
      <c r="E51" s="89" t="s">
        <v>136</v>
      </c>
      <c r="F51" s="72">
        <v>0</v>
      </c>
      <c r="G51" s="89"/>
      <c r="H51" s="89"/>
      <c r="I51" s="89"/>
      <c r="J51" s="89"/>
      <c r="K51" s="98"/>
      <c r="L51" s="98"/>
      <c r="M51" s="98"/>
      <c r="N51" s="98"/>
      <c r="O51" s="98"/>
      <c r="P51" s="98"/>
      <c r="Q51" s="90"/>
      <c r="R51" s="90"/>
      <c r="S51" s="90"/>
      <c r="T51" s="90"/>
      <c r="U51" s="90"/>
      <c r="V51" s="90"/>
      <c r="W51" s="90"/>
      <c r="X51" s="90"/>
    </row>
    <row r="52" spans="1:24" s="91" customFormat="1" ht="21.75" customHeight="1">
      <c r="A52" s="330"/>
      <c r="B52" s="333"/>
      <c r="C52" s="302"/>
      <c r="D52" s="296"/>
      <c r="E52" s="89" t="s">
        <v>335</v>
      </c>
      <c r="F52" s="72">
        <v>0</v>
      </c>
      <c r="G52" s="89"/>
      <c r="H52" s="89"/>
      <c r="I52" s="89"/>
      <c r="J52" s="89"/>
      <c r="K52" s="98"/>
      <c r="L52" s="98"/>
      <c r="M52" s="98"/>
      <c r="N52" s="98"/>
      <c r="O52" s="98"/>
      <c r="P52" s="98"/>
      <c r="Q52" s="90"/>
      <c r="R52" s="90"/>
      <c r="S52" s="90"/>
      <c r="T52" s="90"/>
      <c r="U52" s="90"/>
      <c r="V52" s="90"/>
      <c r="W52" s="90"/>
      <c r="X52" s="90"/>
    </row>
    <row r="53" spans="1:24" s="91" customFormat="1" ht="18.75" customHeight="1">
      <c r="A53" s="330"/>
      <c r="B53" s="333"/>
      <c r="C53" s="302"/>
      <c r="D53" s="296"/>
      <c r="E53" s="89" t="s">
        <v>137</v>
      </c>
      <c r="F53" s="72">
        <v>0</v>
      </c>
      <c r="G53" s="89"/>
      <c r="H53" s="89"/>
      <c r="I53" s="89"/>
      <c r="J53" s="89"/>
      <c r="K53" s="98"/>
      <c r="L53" s="98"/>
      <c r="M53" s="98"/>
      <c r="N53" s="98"/>
      <c r="O53" s="98"/>
      <c r="P53" s="98"/>
      <c r="Q53" s="90"/>
      <c r="R53" s="90"/>
      <c r="S53" s="90"/>
      <c r="T53" s="90"/>
      <c r="U53" s="90"/>
      <c r="V53" s="90"/>
      <c r="W53" s="90"/>
      <c r="X53" s="90"/>
    </row>
    <row r="54" spans="1:24" s="91" customFormat="1" ht="31.5" customHeight="1">
      <c r="A54" s="331"/>
      <c r="B54" s="334"/>
      <c r="C54" s="303"/>
      <c r="D54" s="297"/>
      <c r="E54" s="89" t="s">
        <v>138</v>
      </c>
      <c r="F54" s="72">
        <v>250</v>
      </c>
      <c r="G54" s="89"/>
      <c r="H54" s="89"/>
      <c r="I54" s="89"/>
      <c r="J54" s="89">
        <v>250</v>
      </c>
      <c r="K54" s="89"/>
      <c r="L54" s="89"/>
      <c r="M54" s="89"/>
      <c r="N54" s="89"/>
      <c r="O54" s="89"/>
      <c r="P54" s="89"/>
      <c r="Q54" s="90"/>
      <c r="R54" s="90"/>
      <c r="S54" s="90"/>
      <c r="T54" s="90"/>
      <c r="U54" s="90"/>
      <c r="V54" s="90"/>
      <c r="W54" s="90"/>
      <c r="X54" s="90"/>
    </row>
    <row r="55" spans="1:24" s="96" customFormat="1" ht="18.75" customHeight="1">
      <c r="A55" s="329" t="s">
        <v>170</v>
      </c>
      <c r="B55" s="298" t="s">
        <v>172</v>
      </c>
      <c r="C55" s="301" t="s">
        <v>356</v>
      </c>
      <c r="D55" s="295" t="s">
        <v>352</v>
      </c>
      <c r="E55" s="97" t="s">
        <v>135</v>
      </c>
      <c r="F55" s="67">
        <v>3000</v>
      </c>
      <c r="G55" s="67">
        <v>0</v>
      </c>
      <c r="H55" s="67">
        <v>0</v>
      </c>
      <c r="I55" s="67">
        <v>0</v>
      </c>
      <c r="J55" s="67">
        <v>0</v>
      </c>
      <c r="K55" s="67">
        <v>3000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191"/>
      <c r="R55" s="191"/>
      <c r="S55" s="191"/>
      <c r="T55" s="191"/>
      <c r="U55" s="191"/>
      <c r="V55" s="191"/>
      <c r="W55" s="191"/>
      <c r="X55" s="191"/>
    </row>
    <row r="56" spans="1:24" s="91" customFormat="1" ht="21" customHeight="1">
      <c r="A56" s="330"/>
      <c r="B56" s="299"/>
      <c r="C56" s="302"/>
      <c r="D56" s="296"/>
      <c r="E56" s="89" t="s">
        <v>136</v>
      </c>
      <c r="F56" s="72">
        <v>0</v>
      </c>
      <c r="G56" s="89"/>
      <c r="H56" s="89"/>
      <c r="I56" s="89"/>
      <c r="J56" s="98"/>
      <c r="K56" s="89"/>
      <c r="L56" s="98"/>
      <c r="M56" s="98"/>
      <c r="N56" s="98"/>
      <c r="O56" s="98"/>
      <c r="P56" s="98"/>
      <c r="Q56" s="90"/>
      <c r="R56" s="90"/>
      <c r="S56" s="90"/>
      <c r="T56" s="90"/>
      <c r="U56" s="90"/>
      <c r="V56" s="90"/>
      <c r="W56" s="90"/>
      <c r="X56" s="90"/>
    </row>
    <row r="57" spans="1:24" s="91" customFormat="1" ht="21" customHeight="1">
      <c r="A57" s="330"/>
      <c r="B57" s="299"/>
      <c r="C57" s="302"/>
      <c r="D57" s="296"/>
      <c r="E57" s="89" t="s">
        <v>335</v>
      </c>
      <c r="F57" s="72">
        <v>0</v>
      </c>
      <c r="G57" s="89"/>
      <c r="H57" s="89"/>
      <c r="I57" s="89"/>
      <c r="J57" s="98"/>
      <c r="K57" s="89"/>
      <c r="L57" s="98"/>
      <c r="M57" s="98"/>
      <c r="N57" s="98"/>
      <c r="O57" s="98"/>
      <c r="P57" s="98"/>
      <c r="Q57" s="90"/>
      <c r="R57" s="90"/>
      <c r="S57" s="90"/>
      <c r="T57" s="90"/>
      <c r="U57" s="90"/>
      <c r="V57" s="90"/>
      <c r="W57" s="90"/>
      <c r="X57" s="90"/>
    </row>
    <row r="58" spans="1:24" s="91" customFormat="1" ht="21" customHeight="1">
      <c r="A58" s="330"/>
      <c r="B58" s="299"/>
      <c r="C58" s="302"/>
      <c r="D58" s="296"/>
      <c r="E58" s="89" t="s">
        <v>137</v>
      </c>
      <c r="F58" s="72">
        <v>0</v>
      </c>
      <c r="G58" s="89"/>
      <c r="H58" s="89"/>
      <c r="I58" s="89"/>
      <c r="J58" s="98"/>
      <c r="K58" s="89"/>
      <c r="L58" s="98"/>
      <c r="M58" s="98"/>
      <c r="N58" s="98"/>
      <c r="O58" s="98"/>
      <c r="P58" s="98"/>
      <c r="Q58" s="90"/>
      <c r="R58" s="90"/>
      <c r="S58" s="90"/>
      <c r="T58" s="90"/>
      <c r="U58" s="90"/>
      <c r="V58" s="90"/>
      <c r="W58" s="90"/>
      <c r="X58" s="90"/>
    </row>
    <row r="59" spans="1:24" s="91" customFormat="1" ht="37.5" customHeight="1">
      <c r="A59" s="331"/>
      <c r="B59" s="300"/>
      <c r="C59" s="303"/>
      <c r="D59" s="297"/>
      <c r="E59" s="89" t="s">
        <v>138</v>
      </c>
      <c r="F59" s="72">
        <v>3000</v>
      </c>
      <c r="G59" s="89"/>
      <c r="H59" s="89"/>
      <c r="I59" s="89"/>
      <c r="J59" s="89"/>
      <c r="K59" s="89">
        <v>3000</v>
      </c>
      <c r="L59" s="89"/>
      <c r="M59" s="89"/>
      <c r="N59" s="89"/>
      <c r="O59" s="89"/>
      <c r="P59" s="89"/>
      <c r="Q59" s="90"/>
      <c r="R59" s="90"/>
      <c r="S59" s="90"/>
      <c r="T59" s="90"/>
      <c r="U59" s="90"/>
      <c r="V59" s="90"/>
      <c r="W59" s="90"/>
      <c r="X59" s="90"/>
    </row>
    <row r="60" spans="1:24" s="96" customFormat="1" ht="18.75" customHeight="1">
      <c r="A60" s="329" t="s">
        <v>171</v>
      </c>
      <c r="B60" s="298" t="s">
        <v>307</v>
      </c>
      <c r="C60" s="301" t="s">
        <v>357</v>
      </c>
      <c r="D60" s="295" t="s">
        <v>352</v>
      </c>
      <c r="E60" s="97" t="s">
        <v>135</v>
      </c>
      <c r="F60" s="67">
        <v>700</v>
      </c>
      <c r="G60" s="67">
        <v>0</v>
      </c>
      <c r="H60" s="67">
        <v>700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191"/>
      <c r="R60" s="191"/>
      <c r="S60" s="191"/>
      <c r="T60" s="191"/>
      <c r="U60" s="191"/>
      <c r="V60" s="191"/>
      <c r="W60" s="191"/>
      <c r="X60" s="191"/>
    </row>
    <row r="61" spans="1:24" s="91" customFormat="1" ht="19.5" customHeight="1">
      <c r="A61" s="330"/>
      <c r="B61" s="299"/>
      <c r="C61" s="302"/>
      <c r="D61" s="296"/>
      <c r="E61" s="89" t="s">
        <v>136</v>
      </c>
      <c r="F61" s="72">
        <v>0</v>
      </c>
      <c r="G61" s="89"/>
      <c r="H61" s="89"/>
      <c r="I61" s="89"/>
      <c r="J61" s="89"/>
      <c r="K61" s="89"/>
      <c r="L61" s="89"/>
      <c r="M61" s="89"/>
      <c r="N61" s="89"/>
      <c r="O61" s="89"/>
      <c r="P61" s="98"/>
      <c r="Q61" s="90"/>
      <c r="R61" s="90"/>
      <c r="S61" s="90"/>
      <c r="T61" s="90"/>
      <c r="U61" s="90"/>
      <c r="V61" s="90"/>
      <c r="W61" s="90"/>
      <c r="X61" s="90"/>
    </row>
    <row r="62" spans="1:24" s="91" customFormat="1" ht="19.5" customHeight="1">
      <c r="A62" s="330"/>
      <c r="B62" s="299"/>
      <c r="C62" s="302"/>
      <c r="D62" s="296"/>
      <c r="E62" s="89" t="s">
        <v>335</v>
      </c>
      <c r="F62" s="72">
        <v>0</v>
      </c>
      <c r="G62" s="89"/>
      <c r="H62" s="89"/>
      <c r="I62" s="89"/>
      <c r="J62" s="89"/>
      <c r="K62" s="89"/>
      <c r="L62" s="89"/>
      <c r="M62" s="89"/>
      <c r="N62" s="89"/>
      <c r="O62" s="89"/>
      <c r="P62" s="98"/>
      <c r="Q62" s="90"/>
      <c r="R62" s="90"/>
      <c r="S62" s="90"/>
      <c r="T62" s="90"/>
      <c r="U62" s="90"/>
      <c r="V62" s="90"/>
      <c r="W62" s="90"/>
      <c r="X62" s="90"/>
    </row>
    <row r="63" spans="1:24" s="91" customFormat="1" ht="19.5" customHeight="1">
      <c r="A63" s="330"/>
      <c r="B63" s="299"/>
      <c r="C63" s="302"/>
      <c r="D63" s="296"/>
      <c r="E63" s="89" t="s">
        <v>137</v>
      </c>
      <c r="F63" s="72">
        <v>0</v>
      </c>
      <c r="G63" s="89"/>
      <c r="H63" s="89"/>
      <c r="I63" s="89"/>
      <c r="J63" s="89"/>
      <c r="K63" s="89"/>
      <c r="L63" s="89"/>
      <c r="M63" s="89"/>
      <c r="N63" s="89"/>
      <c r="O63" s="89"/>
      <c r="P63" s="98"/>
      <c r="Q63" s="90"/>
      <c r="R63" s="90"/>
      <c r="S63" s="90"/>
      <c r="T63" s="90"/>
      <c r="U63" s="90"/>
      <c r="V63" s="90"/>
      <c r="W63" s="90"/>
      <c r="X63" s="90"/>
    </row>
    <row r="64" spans="1:24" s="91" customFormat="1" ht="39" customHeight="1">
      <c r="A64" s="331"/>
      <c r="B64" s="300"/>
      <c r="C64" s="303"/>
      <c r="D64" s="297"/>
      <c r="E64" s="89" t="s">
        <v>138</v>
      </c>
      <c r="F64" s="72">
        <v>700</v>
      </c>
      <c r="G64" s="89"/>
      <c r="H64" s="89">
        <v>700</v>
      </c>
      <c r="I64" s="89"/>
      <c r="J64" s="89"/>
      <c r="K64" s="89"/>
      <c r="L64" s="89"/>
      <c r="M64" s="89"/>
      <c r="N64" s="89"/>
      <c r="O64" s="89"/>
      <c r="P64" s="89"/>
      <c r="Q64" s="90"/>
      <c r="R64" s="90"/>
      <c r="S64" s="90"/>
      <c r="T64" s="90"/>
      <c r="U64" s="90"/>
      <c r="V64" s="90"/>
      <c r="W64" s="90"/>
      <c r="X64" s="90"/>
    </row>
    <row r="65" spans="1:24" s="96" customFormat="1" ht="18.75" customHeight="1">
      <c r="A65" s="295" t="s">
        <v>151</v>
      </c>
      <c r="B65" s="298" t="s">
        <v>174</v>
      </c>
      <c r="C65" s="301"/>
      <c r="D65" s="295" t="s">
        <v>352</v>
      </c>
      <c r="E65" s="97" t="s">
        <v>135</v>
      </c>
      <c r="F65" s="67">
        <v>15400</v>
      </c>
      <c r="G65" s="67">
        <v>0</v>
      </c>
      <c r="H65" s="67">
        <v>3000</v>
      </c>
      <c r="I65" s="67">
        <v>3500</v>
      </c>
      <c r="J65" s="67">
        <v>5300</v>
      </c>
      <c r="K65" s="67">
        <v>1800</v>
      </c>
      <c r="L65" s="67">
        <v>1800</v>
      </c>
      <c r="M65" s="67">
        <v>0</v>
      </c>
      <c r="N65" s="67">
        <v>0</v>
      </c>
      <c r="O65" s="67">
        <v>0</v>
      </c>
      <c r="P65" s="67">
        <v>0</v>
      </c>
      <c r="Q65" s="191"/>
      <c r="R65" s="191"/>
      <c r="S65" s="191"/>
      <c r="T65" s="191"/>
      <c r="U65" s="191"/>
      <c r="V65" s="191"/>
      <c r="W65" s="191"/>
      <c r="X65" s="191"/>
    </row>
    <row r="66" spans="1:24" s="91" customFormat="1" ht="19.5" customHeight="1">
      <c r="A66" s="296"/>
      <c r="B66" s="299"/>
      <c r="C66" s="302"/>
      <c r="D66" s="296"/>
      <c r="E66" s="89" t="s">
        <v>136</v>
      </c>
      <c r="F66" s="72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90"/>
      <c r="R66" s="90"/>
      <c r="S66" s="90"/>
      <c r="T66" s="90"/>
      <c r="U66" s="90"/>
      <c r="V66" s="90"/>
      <c r="W66" s="90"/>
      <c r="X66" s="90"/>
    </row>
    <row r="67" spans="1:24" s="91" customFormat="1" ht="19.5" customHeight="1">
      <c r="A67" s="296"/>
      <c r="B67" s="299"/>
      <c r="C67" s="302"/>
      <c r="D67" s="296"/>
      <c r="E67" s="89" t="s">
        <v>335</v>
      </c>
      <c r="F67" s="72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90"/>
      <c r="R67" s="90"/>
      <c r="S67" s="90"/>
      <c r="T67" s="90"/>
      <c r="U67" s="90"/>
      <c r="V67" s="90"/>
      <c r="W67" s="90"/>
      <c r="X67" s="90"/>
    </row>
    <row r="68" spans="1:24" s="91" customFormat="1" ht="19.5" customHeight="1">
      <c r="A68" s="296"/>
      <c r="B68" s="299"/>
      <c r="C68" s="302"/>
      <c r="D68" s="296"/>
      <c r="E68" s="89" t="s">
        <v>137</v>
      </c>
      <c r="F68" s="72">
        <v>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  <c r="O68" s="89">
        <v>0</v>
      </c>
      <c r="P68" s="89">
        <v>0</v>
      </c>
      <c r="Q68" s="90"/>
      <c r="R68" s="90"/>
      <c r="S68" s="90"/>
      <c r="T68" s="90"/>
      <c r="U68" s="90"/>
      <c r="V68" s="90"/>
      <c r="W68" s="90"/>
      <c r="X68" s="90"/>
    </row>
    <row r="69" spans="1:24" s="91" customFormat="1" ht="32.25" customHeight="1">
      <c r="A69" s="296"/>
      <c r="B69" s="299"/>
      <c r="C69" s="302"/>
      <c r="D69" s="297"/>
      <c r="E69" s="89" t="s">
        <v>138</v>
      </c>
      <c r="F69" s="72">
        <v>15400</v>
      </c>
      <c r="G69" s="89">
        <v>0</v>
      </c>
      <c r="H69" s="89">
        <v>3000</v>
      </c>
      <c r="I69" s="89">
        <v>3500</v>
      </c>
      <c r="J69" s="89">
        <v>5300</v>
      </c>
      <c r="K69" s="89">
        <v>1800</v>
      </c>
      <c r="L69" s="89">
        <v>1800</v>
      </c>
      <c r="M69" s="89">
        <v>0</v>
      </c>
      <c r="N69" s="89">
        <v>0</v>
      </c>
      <c r="O69" s="89">
        <v>0</v>
      </c>
      <c r="P69" s="89">
        <v>0</v>
      </c>
      <c r="Q69" s="90"/>
      <c r="R69" s="90"/>
      <c r="S69" s="90"/>
      <c r="T69" s="90"/>
      <c r="U69" s="90"/>
      <c r="V69" s="90"/>
      <c r="W69" s="90"/>
      <c r="X69" s="90"/>
    </row>
    <row r="70" spans="1:24" s="96" customFormat="1" ht="18.75" customHeight="1">
      <c r="A70" s="295" t="s">
        <v>153</v>
      </c>
      <c r="B70" s="335" t="s">
        <v>308</v>
      </c>
      <c r="C70" s="337" t="s">
        <v>358</v>
      </c>
      <c r="D70" s="295" t="s">
        <v>352</v>
      </c>
      <c r="E70" s="97" t="s">
        <v>135</v>
      </c>
      <c r="F70" s="67">
        <v>10000</v>
      </c>
      <c r="G70" s="67">
        <v>0</v>
      </c>
      <c r="H70" s="67">
        <v>3000</v>
      </c>
      <c r="I70" s="67">
        <v>3500</v>
      </c>
      <c r="J70" s="67">
        <v>3500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191"/>
      <c r="R70" s="191"/>
      <c r="S70" s="191"/>
      <c r="T70" s="191"/>
      <c r="U70" s="191"/>
      <c r="V70" s="191"/>
      <c r="W70" s="191"/>
      <c r="X70" s="191"/>
    </row>
    <row r="71" spans="1:24" s="101" customFormat="1" ht="17.25" customHeight="1">
      <c r="A71" s="296"/>
      <c r="B71" s="336"/>
      <c r="C71" s="338"/>
      <c r="D71" s="296"/>
      <c r="E71" s="99" t="s">
        <v>136</v>
      </c>
      <c r="F71" s="72">
        <v>0</v>
      </c>
      <c r="G71" s="99"/>
      <c r="H71" s="89"/>
      <c r="I71" s="89"/>
      <c r="J71" s="89"/>
      <c r="K71" s="100"/>
      <c r="L71" s="100"/>
      <c r="M71" s="100"/>
      <c r="N71" s="100"/>
      <c r="O71" s="100"/>
      <c r="P71" s="100"/>
      <c r="Q71" s="192"/>
      <c r="R71" s="192"/>
      <c r="S71" s="192"/>
      <c r="T71" s="192"/>
      <c r="U71" s="192"/>
      <c r="V71" s="192"/>
      <c r="W71" s="192"/>
      <c r="X71" s="192"/>
    </row>
    <row r="72" spans="1:24" s="101" customFormat="1" ht="15.75" customHeight="1">
      <c r="A72" s="296"/>
      <c r="B72" s="336"/>
      <c r="C72" s="338"/>
      <c r="D72" s="296"/>
      <c r="E72" s="99" t="s">
        <v>335</v>
      </c>
      <c r="F72" s="72">
        <v>0</v>
      </c>
      <c r="G72" s="99"/>
      <c r="H72" s="89"/>
      <c r="I72" s="89"/>
      <c r="J72" s="89"/>
      <c r="K72" s="100"/>
      <c r="L72" s="100"/>
      <c r="M72" s="100"/>
      <c r="N72" s="100"/>
      <c r="O72" s="100"/>
      <c r="P72" s="100"/>
      <c r="Q72" s="192"/>
      <c r="R72" s="192"/>
      <c r="S72" s="192"/>
      <c r="T72" s="192"/>
      <c r="U72" s="192"/>
      <c r="V72" s="192"/>
      <c r="W72" s="192"/>
      <c r="X72" s="192"/>
    </row>
    <row r="73" spans="1:24" s="101" customFormat="1" ht="15.75" customHeight="1">
      <c r="A73" s="296"/>
      <c r="B73" s="336"/>
      <c r="C73" s="338"/>
      <c r="D73" s="296"/>
      <c r="E73" s="99" t="s">
        <v>137</v>
      </c>
      <c r="F73" s="72">
        <v>0</v>
      </c>
      <c r="G73" s="99"/>
      <c r="H73" s="89"/>
      <c r="I73" s="89"/>
      <c r="J73" s="89"/>
      <c r="K73" s="100"/>
      <c r="L73" s="100"/>
      <c r="M73" s="100"/>
      <c r="N73" s="100"/>
      <c r="O73" s="100"/>
      <c r="P73" s="100"/>
      <c r="Q73" s="192"/>
      <c r="R73" s="192"/>
      <c r="S73" s="192"/>
      <c r="T73" s="192"/>
      <c r="U73" s="192"/>
      <c r="V73" s="192"/>
      <c r="W73" s="192"/>
      <c r="X73" s="192"/>
    </row>
    <row r="74" spans="1:24" s="101" customFormat="1" ht="31.5" customHeight="1">
      <c r="A74" s="297"/>
      <c r="B74" s="336"/>
      <c r="C74" s="339"/>
      <c r="D74" s="297"/>
      <c r="E74" s="99" t="s">
        <v>138</v>
      </c>
      <c r="F74" s="72">
        <v>10000</v>
      </c>
      <c r="G74" s="99"/>
      <c r="H74" s="89">
        <v>3000</v>
      </c>
      <c r="I74" s="89">
        <v>3500</v>
      </c>
      <c r="J74" s="89">
        <v>3500</v>
      </c>
      <c r="K74" s="99"/>
      <c r="L74" s="99"/>
      <c r="M74" s="99"/>
      <c r="N74" s="99"/>
      <c r="O74" s="99"/>
      <c r="P74" s="99"/>
      <c r="Q74" s="192"/>
      <c r="R74" s="192"/>
      <c r="S74" s="192"/>
      <c r="T74" s="192"/>
      <c r="U74" s="192"/>
      <c r="V74" s="192"/>
      <c r="W74" s="192"/>
      <c r="X74" s="192"/>
    </row>
    <row r="75" spans="1:24" s="96" customFormat="1" ht="18.75" customHeight="1">
      <c r="A75" s="295" t="s">
        <v>154</v>
      </c>
      <c r="B75" s="335" t="s">
        <v>309</v>
      </c>
      <c r="C75" s="337" t="s">
        <v>359</v>
      </c>
      <c r="D75" s="295" t="s">
        <v>352</v>
      </c>
      <c r="E75" s="97" t="s">
        <v>135</v>
      </c>
      <c r="F75" s="67">
        <v>5400</v>
      </c>
      <c r="G75" s="67">
        <v>0</v>
      </c>
      <c r="H75" s="67">
        <v>0</v>
      </c>
      <c r="I75" s="67">
        <v>0</v>
      </c>
      <c r="J75" s="67">
        <v>1800</v>
      </c>
      <c r="K75" s="67">
        <v>1800</v>
      </c>
      <c r="L75" s="67">
        <v>1800</v>
      </c>
      <c r="M75" s="67">
        <v>0</v>
      </c>
      <c r="N75" s="67">
        <v>0</v>
      </c>
      <c r="O75" s="67">
        <v>0</v>
      </c>
      <c r="P75" s="67">
        <v>0</v>
      </c>
      <c r="Q75" s="191"/>
      <c r="R75" s="191"/>
      <c r="S75" s="191"/>
      <c r="T75" s="191"/>
      <c r="U75" s="191"/>
      <c r="V75" s="191"/>
      <c r="W75" s="191"/>
      <c r="X75" s="191"/>
    </row>
    <row r="76" spans="1:24" s="101" customFormat="1" ht="21" customHeight="1">
      <c r="A76" s="296"/>
      <c r="B76" s="336"/>
      <c r="C76" s="338"/>
      <c r="D76" s="296"/>
      <c r="E76" s="99" t="s">
        <v>136</v>
      </c>
      <c r="F76" s="72">
        <v>0</v>
      </c>
      <c r="G76" s="99"/>
      <c r="H76" s="99"/>
      <c r="I76" s="99"/>
      <c r="J76" s="89"/>
      <c r="K76" s="89"/>
      <c r="L76" s="89"/>
      <c r="M76" s="100"/>
      <c r="N76" s="100"/>
      <c r="O76" s="100"/>
      <c r="P76" s="100"/>
      <c r="Q76" s="192"/>
      <c r="R76" s="192"/>
      <c r="S76" s="192"/>
      <c r="T76" s="192"/>
      <c r="U76" s="192"/>
      <c r="V76" s="192"/>
      <c r="W76" s="192"/>
      <c r="X76" s="192"/>
    </row>
    <row r="77" spans="1:24" s="101" customFormat="1" ht="15.75" customHeight="1">
      <c r="A77" s="296"/>
      <c r="B77" s="336"/>
      <c r="C77" s="338"/>
      <c r="D77" s="296"/>
      <c r="E77" s="99" t="s">
        <v>335</v>
      </c>
      <c r="F77" s="72">
        <v>0</v>
      </c>
      <c r="G77" s="99"/>
      <c r="H77" s="99"/>
      <c r="I77" s="99"/>
      <c r="J77" s="89"/>
      <c r="K77" s="89"/>
      <c r="L77" s="89"/>
      <c r="M77" s="100"/>
      <c r="N77" s="100"/>
      <c r="O77" s="100"/>
      <c r="P77" s="100"/>
      <c r="Q77" s="192"/>
      <c r="R77" s="192"/>
      <c r="S77" s="192"/>
      <c r="T77" s="192"/>
      <c r="U77" s="192"/>
      <c r="V77" s="192"/>
      <c r="W77" s="192"/>
      <c r="X77" s="192"/>
    </row>
    <row r="78" spans="1:24" s="101" customFormat="1" ht="15.75" customHeight="1">
      <c r="A78" s="296"/>
      <c r="B78" s="336"/>
      <c r="C78" s="338"/>
      <c r="D78" s="296"/>
      <c r="E78" s="99" t="s">
        <v>137</v>
      </c>
      <c r="F78" s="72">
        <v>0</v>
      </c>
      <c r="G78" s="99"/>
      <c r="H78" s="99"/>
      <c r="I78" s="99"/>
      <c r="J78" s="89"/>
      <c r="K78" s="89"/>
      <c r="L78" s="89"/>
      <c r="M78" s="100"/>
      <c r="N78" s="100"/>
      <c r="O78" s="100"/>
      <c r="P78" s="100"/>
      <c r="Q78" s="192"/>
      <c r="R78" s="192"/>
      <c r="S78" s="192"/>
      <c r="T78" s="192"/>
      <c r="U78" s="192"/>
      <c r="V78" s="192"/>
      <c r="W78" s="192"/>
      <c r="X78" s="192"/>
    </row>
    <row r="79" spans="1:24" s="101" customFormat="1" ht="31.5" customHeight="1">
      <c r="A79" s="297"/>
      <c r="B79" s="340"/>
      <c r="C79" s="339"/>
      <c r="D79" s="297"/>
      <c r="E79" s="99" t="s">
        <v>138</v>
      </c>
      <c r="F79" s="72">
        <v>5400</v>
      </c>
      <c r="G79" s="99"/>
      <c r="H79" s="70"/>
      <c r="I79" s="99"/>
      <c r="J79" s="89">
        <v>1800</v>
      </c>
      <c r="K79" s="89">
        <v>1800</v>
      </c>
      <c r="L79" s="89">
        <v>1800</v>
      </c>
      <c r="M79" s="99"/>
      <c r="N79" s="99"/>
      <c r="O79" s="99"/>
      <c r="P79" s="99"/>
      <c r="Q79" s="192"/>
      <c r="R79" s="192"/>
      <c r="S79" s="192"/>
      <c r="T79" s="192"/>
      <c r="U79" s="192"/>
      <c r="V79" s="192"/>
      <c r="W79" s="192"/>
      <c r="X79" s="192"/>
    </row>
    <row r="80" spans="1:24" s="194" customFormat="1" ht="31.5" customHeight="1">
      <c r="A80" s="341" t="s">
        <v>155</v>
      </c>
      <c r="B80" s="342" t="s">
        <v>175</v>
      </c>
      <c r="C80" s="343"/>
      <c r="D80" s="295" t="s">
        <v>352</v>
      </c>
      <c r="E80" s="97" t="s">
        <v>135</v>
      </c>
      <c r="F80" s="67">
        <v>600000</v>
      </c>
      <c r="G80" s="67">
        <v>60000</v>
      </c>
      <c r="H80" s="67">
        <v>60000</v>
      </c>
      <c r="I80" s="67">
        <v>60000</v>
      </c>
      <c r="J80" s="67">
        <v>60000</v>
      </c>
      <c r="K80" s="67">
        <v>60000</v>
      </c>
      <c r="L80" s="67">
        <v>60000</v>
      </c>
      <c r="M80" s="67">
        <v>60000</v>
      </c>
      <c r="N80" s="67">
        <v>60000</v>
      </c>
      <c r="O80" s="67">
        <v>60000</v>
      </c>
      <c r="P80" s="67">
        <v>60000</v>
      </c>
      <c r="Q80" s="193"/>
      <c r="R80" s="193"/>
      <c r="S80" s="193"/>
      <c r="T80" s="193"/>
      <c r="U80" s="193"/>
      <c r="V80" s="193"/>
      <c r="W80" s="193"/>
      <c r="X80" s="193"/>
    </row>
    <row r="81" spans="1:24" s="101" customFormat="1" ht="31.5" customHeight="1">
      <c r="A81" s="341"/>
      <c r="B81" s="342"/>
      <c r="C81" s="343"/>
      <c r="D81" s="296"/>
      <c r="E81" s="89" t="s">
        <v>136</v>
      </c>
      <c r="F81" s="72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192"/>
      <c r="R81" s="192"/>
      <c r="S81" s="192"/>
      <c r="T81" s="192"/>
      <c r="U81" s="192"/>
      <c r="V81" s="192"/>
      <c r="W81" s="192"/>
      <c r="X81" s="192"/>
    </row>
    <row r="82" spans="1:24" s="101" customFormat="1" ht="31.5" customHeight="1">
      <c r="A82" s="341"/>
      <c r="B82" s="342"/>
      <c r="C82" s="343"/>
      <c r="D82" s="296"/>
      <c r="E82" s="89" t="s">
        <v>335</v>
      </c>
      <c r="F82" s="72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192"/>
      <c r="R82" s="192"/>
      <c r="S82" s="192"/>
      <c r="T82" s="192"/>
      <c r="U82" s="192"/>
      <c r="V82" s="192"/>
      <c r="W82" s="192"/>
      <c r="X82" s="192"/>
    </row>
    <row r="83" spans="1:24" s="101" customFormat="1" ht="31.5" customHeight="1">
      <c r="A83" s="341"/>
      <c r="B83" s="342"/>
      <c r="C83" s="343"/>
      <c r="D83" s="296"/>
      <c r="E83" s="89" t="s">
        <v>137</v>
      </c>
      <c r="F83" s="72">
        <v>0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192"/>
      <c r="R83" s="192"/>
      <c r="S83" s="192"/>
      <c r="T83" s="192"/>
      <c r="U83" s="192"/>
      <c r="V83" s="192"/>
      <c r="W83" s="192"/>
      <c r="X83" s="192"/>
    </row>
    <row r="84" spans="1:24" s="101" customFormat="1" ht="31.5" customHeight="1">
      <c r="A84" s="341"/>
      <c r="B84" s="342"/>
      <c r="C84" s="343"/>
      <c r="D84" s="297"/>
      <c r="E84" s="89" t="s">
        <v>138</v>
      </c>
      <c r="F84" s="72">
        <v>600000</v>
      </c>
      <c r="G84" s="89">
        <v>60000</v>
      </c>
      <c r="H84" s="89">
        <v>60000</v>
      </c>
      <c r="I84" s="89">
        <v>60000.00000000001</v>
      </c>
      <c r="J84" s="89">
        <v>60000.00000000001</v>
      </c>
      <c r="K84" s="89">
        <v>60000.00000000001</v>
      </c>
      <c r="L84" s="89">
        <v>60000</v>
      </c>
      <c r="M84" s="89">
        <v>59999.99999999999</v>
      </c>
      <c r="N84" s="89">
        <v>60000.00000000001</v>
      </c>
      <c r="O84" s="89">
        <v>60000</v>
      </c>
      <c r="P84" s="89">
        <v>60000</v>
      </c>
      <c r="Q84" s="192"/>
      <c r="R84" s="192"/>
      <c r="S84" s="192"/>
      <c r="T84" s="192"/>
      <c r="U84" s="192"/>
      <c r="V84" s="192"/>
      <c r="W84" s="192"/>
      <c r="X84" s="192"/>
    </row>
    <row r="85" spans="1:24" s="93" customFormat="1" ht="27.75" customHeight="1">
      <c r="A85" s="295" t="s">
        <v>156</v>
      </c>
      <c r="B85" s="298" t="s">
        <v>310</v>
      </c>
      <c r="C85" s="301" t="s">
        <v>339</v>
      </c>
      <c r="D85" s="295" t="s">
        <v>352</v>
      </c>
      <c r="E85" s="97" t="s">
        <v>135</v>
      </c>
      <c r="F85" s="67">
        <v>600000</v>
      </c>
      <c r="G85" s="67">
        <v>60000</v>
      </c>
      <c r="H85" s="67">
        <v>60000</v>
      </c>
      <c r="I85" s="67">
        <v>60000</v>
      </c>
      <c r="J85" s="67">
        <v>60000</v>
      </c>
      <c r="K85" s="67">
        <v>60000</v>
      </c>
      <c r="L85" s="67">
        <v>60000</v>
      </c>
      <c r="M85" s="67">
        <v>60000</v>
      </c>
      <c r="N85" s="67">
        <v>60000</v>
      </c>
      <c r="O85" s="67">
        <v>60000</v>
      </c>
      <c r="P85" s="67">
        <v>60000</v>
      </c>
      <c r="Q85" s="92"/>
      <c r="R85" s="92"/>
      <c r="S85" s="92"/>
      <c r="T85" s="92"/>
      <c r="U85" s="92"/>
      <c r="V85" s="92"/>
      <c r="W85" s="92"/>
      <c r="X85" s="92"/>
    </row>
    <row r="86" spans="1:24" s="91" customFormat="1" ht="21" customHeight="1">
      <c r="A86" s="296"/>
      <c r="B86" s="299"/>
      <c r="C86" s="302"/>
      <c r="D86" s="296"/>
      <c r="E86" s="89" t="s">
        <v>136</v>
      </c>
      <c r="F86" s="72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90"/>
      <c r="R86" s="90"/>
      <c r="S86" s="90"/>
      <c r="T86" s="90"/>
      <c r="U86" s="90"/>
      <c r="V86" s="90"/>
      <c r="W86" s="90"/>
      <c r="X86" s="90"/>
    </row>
    <row r="87" spans="1:24" s="91" customFormat="1" ht="21" customHeight="1">
      <c r="A87" s="296"/>
      <c r="B87" s="299"/>
      <c r="C87" s="302"/>
      <c r="D87" s="296"/>
      <c r="E87" s="89" t="s">
        <v>335</v>
      </c>
      <c r="F87" s="72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90"/>
      <c r="R87" s="90"/>
      <c r="S87" s="90"/>
      <c r="T87" s="90"/>
      <c r="U87" s="90"/>
      <c r="V87" s="90"/>
      <c r="W87" s="90"/>
      <c r="X87" s="90"/>
    </row>
    <row r="88" spans="1:24" s="91" customFormat="1" ht="19.5" customHeight="1">
      <c r="A88" s="296"/>
      <c r="B88" s="299"/>
      <c r="C88" s="302"/>
      <c r="D88" s="296"/>
      <c r="E88" s="89" t="s">
        <v>137</v>
      </c>
      <c r="F88" s="72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90"/>
      <c r="R88" s="90"/>
      <c r="S88" s="90"/>
      <c r="T88" s="90"/>
      <c r="U88" s="90"/>
      <c r="V88" s="90"/>
      <c r="W88" s="90"/>
      <c r="X88" s="90"/>
    </row>
    <row r="89" spans="1:24" s="91" customFormat="1" ht="39.75" customHeight="1">
      <c r="A89" s="297"/>
      <c r="B89" s="300"/>
      <c r="C89" s="303"/>
      <c r="D89" s="297"/>
      <c r="E89" s="89" t="s">
        <v>138</v>
      </c>
      <c r="F89" s="72">
        <v>600000</v>
      </c>
      <c r="G89" s="89">
        <v>60000</v>
      </c>
      <c r="H89" s="89">
        <v>60000</v>
      </c>
      <c r="I89" s="89">
        <v>60000.00000000001</v>
      </c>
      <c r="J89" s="89">
        <v>60000.00000000001</v>
      </c>
      <c r="K89" s="89">
        <v>60000.00000000001</v>
      </c>
      <c r="L89" s="89">
        <v>60000</v>
      </c>
      <c r="M89" s="89">
        <v>59999.99999999999</v>
      </c>
      <c r="N89" s="89">
        <v>60000.00000000001</v>
      </c>
      <c r="O89" s="89">
        <v>60000</v>
      </c>
      <c r="P89" s="89">
        <v>60000</v>
      </c>
      <c r="Q89" s="90"/>
      <c r="R89" s="90"/>
      <c r="S89" s="90"/>
      <c r="T89" s="90"/>
      <c r="U89" s="90"/>
      <c r="V89" s="90"/>
      <c r="W89" s="90"/>
      <c r="X89" s="90"/>
    </row>
    <row r="90" spans="1:24" s="95" customFormat="1" ht="15.75" customHeight="1">
      <c r="A90" s="344" t="s">
        <v>157</v>
      </c>
      <c r="B90" s="335" t="s">
        <v>360</v>
      </c>
      <c r="C90" s="337" t="s">
        <v>361</v>
      </c>
      <c r="D90" s="295" t="s">
        <v>352</v>
      </c>
      <c r="E90" s="97" t="s">
        <v>135</v>
      </c>
      <c r="F90" s="67">
        <v>562440</v>
      </c>
      <c r="G90" s="67">
        <v>60000</v>
      </c>
      <c r="H90" s="67">
        <v>58000</v>
      </c>
      <c r="I90" s="67">
        <v>55600</v>
      </c>
      <c r="J90" s="67">
        <v>57710</v>
      </c>
      <c r="K90" s="67">
        <v>54830</v>
      </c>
      <c r="L90" s="67">
        <v>53500</v>
      </c>
      <c r="M90" s="67">
        <v>52500</v>
      </c>
      <c r="N90" s="67">
        <v>54800</v>
      </c>
      <c r="O90" s="67">
        <v>56700</v>
      </c>
      <c r="P90" s="67">
        <v>58800</v>
      </c>
      <c r="Q90" s="94"/>
      <c r="R90" s="94"/>
      <c r="S90" s="94"/>
      <c r="T90" s="94"/>
      <c r="U90" s="94"/>
      <c r="V90" s="94"/>
      <c r="W90" s="94"/>
      <c r="X90" s="94"/>
    </row>
    <row r="91" spans="1:24" s="91" customFormat="1" ht="18" customHeight="1">
      <c r="A91" s="345"/>
      <c r="B91" s="336"/>
      <c r="C91" s="338"/>
      <c r="D91" s="296"/>
      <c r="E91" s="99" t="s">
        <v>136</v>
      </c>
      <c r="F91" s="72">
        <v>0</v>
      </c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90"/>
      <c r="R91" s="90"/>
      <c r="S91" s="90"/>
      <c r="T91" s="90"/>
      <c r="U91" s="90"/>
      <c r="V91" s="90"/>
      <c r="W91" s="90"/>
      <c r="X91" s="90"/>
    </row>
    <row r="92" spans="1:24" s="91" customFormat="1" ht="15.75">
      <c r="A92" s="345"/>
      <c r="B92" s="336"/>
      <c r="C92" s="338"/>
      <c r="D92" s="296"/>
      <c r="E92" s="99" t="s">
        <v>335</v>
      </c>
      <c r="F92" s="72">
        <v>0</v>
      </c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90"/>
      <c r="R92" s="90"/>
      <c r="S92" s="90"/>
      <c r="T92" s="90"/>
      <c r="U92" s="90"/>
      <c r="V92" s="90"/>
      <c r="W92" s="90"/>
      <c r="X92" s="90"/>
    </row>
    <row r="93" spans="1:24" s="91" customFormat="1" ht="15.75">
      <c r="A93" s="345"/>
      <c r="B93" s="336"/>
      <c r="C93" s="338"/>
      <c r="D93" s="296"/>
      <c r="E93" s="99" t="s">
        <v>137</v>
      </c>
      <c r="F93" s="72">
        <v>0</v>
      </c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90"/>
      <c r="R93" s="90"/>
      <c r="S93" s="90"/>
      <c r="T93" s="90"/>
      <c r="U93" s="90"/>
      <c r="V93" s="90"/>
      <c r="W93" s="90"/>
      <c r="X93" s="90"/>
    </row>
    <row r="94" spans="1:24" s="91" customFormat="1" ht="31.5">
      <c r="A94" s="346"/>
      <c r="B94" s="340"/>
      <c r="C94" s="339"/>
      <c r="D94" s="297"/>
      <c r="E94" s="99" t="s">
        <v>138</v>
      </c>
      <c r="F94" s="72">
        <v>562440</v>
      </c>
      <c r="G94" s="89">
        <v>60000</v>
      </c>
      <c r="H94" s="89">
        <v>58000</v>
      </c>
      <c r="I94" s="89">
        <v>55600.00000000001</v>
      </c>
      <c r="J94" s="89">
        <v>57710.00000000001</v>
      </c>
      <c r="K94" s="89">
        <v>54830.00000000001</v>
      </c>
      <c r="L94" s="89">
        <v>53500</v>
      </c>
      <c r="M94" s="89">
        <v>52499.99999999999</v>
      </c>
      <c r="N94" s="89">
        <v>54800.00000000001</v>
      </c>
      <c r="O94" s="89">
        <v>56700</v>
      </c>
      <c r="P94" s="89">
        <v>58800</v>
      </c>
      <c r="Q94" s="90"/>
      <c r="R94" s="90"/>
      <c r="S94" s="90"/>
      <c r="T94" s="90"/>
      <c r="U94" s="90"/>
      <c r="V94" s="90"/>
      <c r="W94" s="90"/>
      <c r="X94" s="90"/>
    </row>
    <row r="95" spans="1:24" s="95" customFormat="1" ht="18" customHeight="1">
      <c r="A95" s="347" t="s">
        <v>304</v>
      </c>
      <c r="B95" s="348"/>
      <c r="C95" s="348"/>
      <c r="D95" s="349"/>
      <c r="E95" s="97" t="s">
        <v>135</v>
      </c>
      <c r="F95" s="67">
        <v>649600</v>
      </c>
      <c r="G95" s="67">
        <v>60000</v>
      </c>
      <c r="H95" s="67">
        <v>63700</v>
      </c>
      <c r="I95" s="67">
        <v>93500</v>
      </c>
      <c r="J95" s="67">
        <v>65800</v>
      </c>
      <c r="K95" s="67">
        <v>64800</v>
      </c>
      <c r="L95" s="67">
        <v>61800</v>
      </c>
      <c r="M95" s="67">
        <v>60000</v>
      </c>
      <c r="N95" s="67">
        <v>60000</v>
      </c>
      <c r="O95" s="67">
        <v>60000</v>
      </c>
      <c r="P95" s="67">
        <v>60000</v>
      </c>
      <c r="Q95" s="94"/>
      <c r="R95" s="94"/>
      <c r="S95" s="94"/>
      <c r="T95" s="94"/>
      <c r="U95" s="94"/>
      <c r="V95" s="94"/>
      <c r="W95" s="94"/>
      <c r="X95" s="94"/>
    </row>
    <row r="96" spans="1:24" s="91" customFormat="1" ht="42" customHeight="1">
      <c r="A96" s="350"/>
      <c r="B96" s="351"/>
      <c r="C96" s="351"/>
      <c r="D96" s="352"/>
      <c r="E96" s="184" t="s">
        <v>136</v>
      </c>
      <c r="F96" s="72">
        <v>10000</v>
      </c>
      <c r="G96" s="184">
        <v>0</v>
      </c>
      <c r="H96" s="184">
        <v>0</v>
      </c>
      <c r="I96" s="184">
        <v>10000</v>
      </c>
      <c r="J96" s="184">
        <v>0</v>
      </c>
      <c r="K96" s="184">
        <v>0</v>
      </c>
      <c r="L96" s="184">
        <v>0</v>
      </c>
      <c r="M96" s="184">
        <v>0</v>
      </c>
      <c r="N96" s="184">
        <v>0</v>
      </c>
      <c r="O96" s="184">
        <v>0</v>
      </c>
      <c r="P96" s="184">
        <v>0</v>
      </c>
      <c r="Q96" s="90"/>
      <c r="R96" s="90"/>
      <c r="S96" s="90"/>
      <c r="T96" s="90"/>
      <c r="U96" s="90"/>
      <c r="V96" s="90"/>
      <c r="W96" s="90"/>
      <c r="X96" s="90"/>
    </row>
    <row r="97" spans="1:24" s="91" customFormat="1" ht="15.75">
      <c r="A97" s="350"/>
      <c r="B97" s="351"/>
      <c r="C97" s="351"/>
      <c r="D97" s="352"/>
      <c r="E97" s="184" t="s">
        <v>335</v>
      </c>
      <c r="F97" s="72">
        <v>16400</v>
      </c>
      <c r="G97" s="184">
        <v>0</v>
      </c>
      <c r="H97" s="184">
        <v>400</v>
      </c>
      <c r="I97" s="184">
        <v>16000</v>
      </c>
      <c r="J97" s="184">
        <v>0</v>
      </c>
      <c r="K97" s="184">
        <v>0</v>
      </c>
      <c r="L97" s="184">
        <v>0</v>
      </c>
      <c r="M97" s="184">
        <v>0</v>
      </c>
      <c r="N97" s="184">
        <v>0</v>
      </c>
      <c r="O97" s="184">
        <v>0</v>
      </c>
      <c r="P97" s="184">
        <v>0</v>
      </c>
      <c r="Q97" s="90"/>
      <c r="R97" s="90"/>
      <c r="S97" s="90"/>
      <c r="T97" s="90"/>
      <c r="U97" s="90"/>
      <c r="V97" s="90"/>
      <c r="W97" s="90"/>
      <c r="X97" s="90"/>
    </row>
    <row r="98" spans="1:24" s="91" customFormat="1" ht="15.75">
      <c r="A98" s="350"/>
      <c r="B98" s="351"/>
      <c r="C98" s="351"/>
      <c r="D98" s="352"/>
      <c r="E98" s="184" t="s">
        <v>137</v>
      </c>
      <c r="F98" s="72">
        <v>1300</v>
      </c>
      <c r="G98" s="184">
        <v>0</v>
      </c>
      <c r="H98" s="184">
        <v>300</v>
      </c>
      <c r="I98" s="184">
        <v>1000</v>
      </c>
      <c r="J98" s="184">
        <v>0</v>
      </c>
      <c r="K98" s="184">
        <v>0</v>
      </c>
      <c r="L98" s="184">
        <v>0</v>
      </c>
      <c r="M98" s="184">
        <v>0</v>
      </c>
      <c r="N98" s="184">
        <v>0</v>
      </c>
      <c r="O98" s="184">
        <v>0</v>
      </c>
      <c r="P98" s="184">
        <v>0</v>
      </c>
      <c r="Q98" s="90"/>
      <c r="R98" s="90"/>
      <c r="S98" s="90"/>
      <c r="T98" s="90"/>
      <c r="U98" s="90"/>
      <c r="V98" s="90"/>
      <c r="W98" s="90"/>
      <c r="X98" s="90"/>
    </row>
    <row r="99" spans="1:24" s="91" customFormat="1" ht="31.5">
      <c r="A99" s="353"/>
      <c r="B99" s="354"/>
      <c r="C99" s="354"/>
      <c r="D99" s="355"/>
      <c r="E99" s="184" t="s">
        <v>138</v>
      </c>
      <c r="F99" s="72">
        <v>621900</v>
      </c>
      <c r="G99" s="184">
        <v>60000</v>
      </c>
      <c r="H99" s="184">
        <v>63000</v>
      </c>
      <c r="I99" s="184">
        <v>66500</v>
      </c>
      <c r="J99" s="184">
        <v>65800</v>
      </c>
      <c r="K99" s="184">
        <v>64800.00000000001</v>
      </c>
      <c r="L99" s="184">
        <v>61800</v>
      </c>
      <c r="M99" s="184">
        <v>59999.99999999999</v>
      </c>
      <c r="N99" s="184">
        <v>60000.00000000001</v>
      </c>
      <c r="O99" s="184">
        <v>60000</v>
      </c>
      <c r="P99" s="184">
        <v>60000</v>
      </c>
      <c r="Q99" s="90"/>
      <c r="R99" s="90"/>
      <c r="S99" s="90"/>
      <c r="T99" s="90"/>
      <c r="U99" s="90"/>
      <c r="V99" s="90"/>
      <c r="W99" s="90"/>
      <c r="X99" s="90"/>
    </row>
    <row r="100" spans="1:24" s="102" customFormat="1" ht="15.75" customHeight="1">
      <c r="A100" s="176"/>
      <c r="B100" s="317" t="s">
        <v>349</v>
      </c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9"/>
      <c r="Q100" s="195"/>
      <c r="R100" s="195"/>
      <c r="S100" s="195"/>
      <c r="T100" s="195"/>
      <c r="U100" s="195"/>
      <c r="V100" s="195"/>
      <c r="W100" s="195"/>
      <c r="X100" s="195"/>
    </row>
    <row r="101" spans="1:24" s="101" customFormat="1" ht="18.75" customHeight="1">
      <c r="A101" s="295" t="s">
        <v>159</v>
      </c>
      <c r="B101" s="298" t="s">
        <v>176</v>
      </c>
      <c r="C101" s="301">
        <v>2016</v>
      </c>
      <c r="D101" s="295" t="s">
        <v>352</v>
      </c>
      <c r="E101" s="67" t="s">
        <v>135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192"/>
      <c r="R101" s="192"/>
      <c r="S101" s="192"/>
      <c r="T101" s="192"/>
      <c r="U101" s="192"/>
      <c r="V101" s="192"/>
      <c r="W101" s="192"/>
      <c r="X101" s="192"/>
    </row>
    <row r="102" spans="1:24" s="101" customFormat="1" ht="15.75">
      <c r="A102" s="296"/>
      <c r="B102" s="299"/>
      <c r="C102" s="302"/>
      <c r="D102" s="296"/>
      <c r="E102" s="89" t="s">
        <v>136</v>
      </c>
      <c r="F102" s="72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192"/>
      <c r="R102" s="192"/>
      <c r="S102" s="192"/>
      <c r="T102" s="192"/>
      <c r="U102" s="192"/>
      <c r="V102" s="192"/>
      <c r="W102" s="192"/>
      <c r="X102" s="192"/>
    </row>
    <row r="103" spans="1:24" s="101" customFormat="1" ht="15.75">
      <c r="A103" s="296"/>
      <c r="B103" s="299"/>
      <c r="C103" s="302"/>
      <c r="D103" s="296"/>
      <c r="E103" s="89" t="s">
        <v>335</v>
      </c>
      <c r="F103" s="72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192"/>
      <c r="R103" s="192"/>
      <c r="S103" s="192"/>
      <c r="T103" s="192"/>
      <c r="U103" s="192"/>
      <c r="V103" s="192"/>
      <c r="W103" s="192"/>
      <c r="X103" s="192"/>
    </row>
    <row r="104" spans="1:24" s="101" customFormat="1" ht="35.25" customHeight="1">
      <c r="A104" s="296"/>
      <c r="B104" s="299"/>
      <c r="C104" s="302"/>
      <c r="D104" s="296"/>
      <c r="E104" s="89" t="s">
        <v>137</v>
      </c>
      <c r="F104" s="72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192"/>
      <c r="R104" s="192"/>
      <c r="S104" s="192"/>
      <c r="T104" s="192"/>
      <c r="U104" s="192"/>
      <c r="V104" s="192"/>
      <c r="W104" s="192"/>
      <c r="X104" s="192"/>
    </row>
    <row r="105" spans="1:24" s="93" customFormat="1" ht="15.75" customHeight="1">
      <c r="A105" s="297"/>
      <c r="B105" s="300"/>
      <c r="C105" s="303"/>
      <c r="D105" s="297"/>
      <c r="E105" s="89" t="s">
        <v>138</v>
      </c>
      <c r="F105" s="72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92"/>
      <c r="R105" s="92"/>
      <c r="S105" s="92"/>
      <c r="T105" s="92"/>
      <c r="U105" s="92"/>
      <c r="V105" s="92"/>
      <c r="W105" s="92"/>
      <c r="X105" s="92"/>
    </row>
    <row r="106" spans="1:24" s="95" customFormat="1" ht="24" customHeight="1">
      <c r="A106" s="295" t="s">
        <v>161</v>
      </c>
      <c r="B106" s="298" t="s">
        <v>177</v>
      </c>
      <c r="C106" s="301">
        <v>2021</v>
      </c>
      <c r="D106" s="304" t="s">
        <v>337</v>
      </c>
      <c r="E106" s="67" t="s">
        <v>135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94"/>
      <c r="R106" s="94"/>
      <c r="S106" s="94"/>
      <c r="T106" s="94"/>
      <c r="U106" s="94"/>
      <c r="V106" s="94"/>
      <c r="W106" s="94"/>
      <c r="X106" s="94"/>
    </row>
    <row r="107" spans="1:24" s="95" customFormat="1" ht="15.75">
      <c r="A107" s="296"/>
      <c r="B107" s="299"/>
      <c r="C107" s="302"/>
      <c r="D107" s="305"/>
      <c r="E107" s="89" t="s">
        <v>136</v>
      </c>
      <c r="F107" s="72"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94"/>
      <c r="R107" s="94"/>
      <c r="S107" s="94"/>
      <c r="T107" s="94"/>
      <c r="U107" s="94"/>
      <c r="V107" s="94"/>
      <c r="W107" s="94"/>
      <c r="X107" s="94"/>
    </row>
    <row r="108" spans="1:24" s="95" customFormat="1" ht="15" customHeight="1">
      <c r="A108" s="296"/>
      <c r="B108" s="299"/>
      <c r="C108" s="302"/>
      <c r="D108" s="305"/>
      <c r="E108" s="89" t="s">
        <v>335</v>
      </c>
      <c r="F108" s="72">
        <v>0</v>
      </c>
      <c r="G108" s="89"/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94"/>
      <c r="R108" s="94"/>
      <c r="S108" s="94"/>
      <c r="T108" s="94"/>
      <c r="U108" s="94"/>
      <c r="V108" s="94"/>
      <c r="W108" s="94"/>
      <c r="X108" s="94"/>
    </row>
    <row r="109" spans="1:24" s="95" customFormat="1" ht="30.75" customHeight="1">
      <c r="A109" s="296"/>
      <c r="B109" s="299"/>
      <c r="C109" s="302"/>
      <c r="D109" s="305"/>
      <c r="E109" s="89" t="s">
        <v>137</v>
      </c>
      <c r="F109" s="72">
        <v>0</v>
      </c>
      <c r="G109" s="89"/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0</v>
      </c>
      <c r="O109" s="89">
        <v>0</v>
      </c>
      <c r="P109" s="89">
        <v>0</v>
      </c>
      <c r="Q109" s="94"/>
      <c r="R109" s="94"/>
      <c r="S109" s="94"/>
      <c r="T109" s="94"/>
      <c r="U109" s="94"/>
      <c r="V109" s="94"/>
      <c r="W109" s="94"/>
      <c r="X109" s="94"/>
    </row>
    <row r="110" spans="1:24" s="166" customFormat="1" ht="36" customHeight="1">
      <c r="A110" s="297"/>
      <c r="B110" s="300"/>
      <c r="C110" s="303"/>
      <c r="D110" s="306"/>
      <c r="E110" s="89" t="s">
        <v>138</v>
      </c>
      <c r="F110" s="72">
        <v>0</v>
      </c>
      <c r="G110" s="89">
        <v>0</v>
      </c>
      <c r="H110" s="89">
        <v>0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190"/>
      <c r="R110" s="190"/>
      <c r="S110" s="190"/>
      <c r="T110" s="190"/>
      <c r="U110" s="190"/>
      <c r="V110" s="190"/>
      <c r="W110" s="190"/>
      <c r="X110" s="190"/>
    </row>
    <row r="111" spans="1:24" s="93" customFormat="1" ht="15.75" customHeight="1">
      <c r="A111" s="104"/>
      <c r="B111" s="105"/>
      <c r="C111" s="82"/>
      <c r="D111" s="106"/>
      <c r="E111" s="83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92"/>
      <c r="R111" s="92"/>
      <c r="S111" s="92"/>
      <c r="T111" s="92"/>
      <c r="U111" s="92"/>
      <c r="V111" s="92"/>
      <c r="W111" s="92"/>
      <c r="X111" s="92"/>
    </row>
    <row r="112" spans="1:24" s="95" customFormat="1" ht="18.75" customHeight="1">
      <c r="A112" s="104"/>
      <c r="B112" s="105"/>
      <c r="C112" s="82"/>
      <c r="D112" s="106"/>
      <c r="E112" s="83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94"/>
      <c r="R112" s="94"/>
      <c r="S112" s="94"/>
      <c r="T112" s="94"/>
      <c r="U112" s="94"/>
      <c r="V112" s="94"/>
      <c r="W112" s="94"/>
      <c r="X112" s="94"/>
    </row>
    <row r="113" spans="1:24" s="95" customFormat="1" ht="18.75" customHeight="1">
      <c r="A113" s="104"/>
      <c r="B113" s="105"/>
      <c r="C113" s="82"/>
      <c r="D113" s="106"/>
      <c r="E113" s="83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94"/>
      <c r="R113" s="94"/>
      <c r="S113" s="94"/>
      <c r="T113" s="94"/>
      <c r="U113" s="94"/>
      <c r="V113" s="94"/>
      <c r="W113" s="94"/>
      <c r="X113" s="94"/>
    </row>
    <row r="114" spans="1:24" s="95" customFormat="1" ht="18.75" customHeight="1">
      <c r="A114" s="104"/>
      <c r="B114" s="105"/>
      <c r="C114" s="82"/>
      <c r="D114" s="106"/>
      <c r="E114" s="83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94"/>
      <c r="R114" s="94"/>
      <c r="S114" s="94"/>
      <c r="T114" s="94"/>
      <c r="U114" s="94"/>
      <c r="V114" s="94"/>
      <c r="W114" s="94"/>
      <c r="X114" s="94"/>
    </row>
    <row r="115" spans="1:24" s="95" customFormat="1" ht="15.75">
      <c r="A115" s="104"/>
      <c r="B115" s="105"/>
      <c r="C115" s="82"/>
      <c r="D115" s="106"/>
      <c r="E115" s="83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94"/>
      <c r="R115" s="94"/>
      <c r="S115" s="94"/>
      <c r="T115" s="94"/>
      <c r="U115" s="94"/>
      <c r="V115" s="94"/>
      <c r="W115" s="94"/>
      <c r="X115" s="94"/>
    </row>
    <row r="116" spans="1:24" s="95" customFormat="1" ht="15" customHeight="1">
      <c r="A116" s="104"/>
      <c r="B116" s="105"/>
      <c r="C116" s="82"/>
      <c r="D116" s="106"/>
      <c r="E116" s="83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94"/>
      <c r="R116" s="94"/>
      <c r="S116" s="94"/>
      <c r="T116" s="94"/>
      <c r="U116" s="94"/>
      <c r="V116" s="94"/>
      <c r="W116" s="94"/>
      <c r="X116" s="94"/>
    </row>
    <row r="117" spans="1:210" s="103" customFormat="1" ht="15.75">
      <c r="A117" s="104"/>
      <c r="B117" s="105"/>
      <c r="C117" s="82"/>
      <c r="D117" s="106"/>
      <c r="E117" s="83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94"/>
      <c r="R117" s="94"/>
      <c r="S117" s="94"/>
      <c r="T117" s="94"/>
      <c r="U117" s="94"/>
      <c r="V117" s="94"/>
      <c r="W117" s="94"/>
      <c r="X117" s="94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  <c r="FL117" s="95"/>
      <c r="FM117" s="95"/>
      <c r="FN117" s="95"/>
      <c r="FO117" s="95"/>
      <c r="FP117" s="95"/>
      <c r="FQ117" s="95"/>
      <c r="FR117" s="95"/>
      <c r="FS117" s="95"/>
      <c r="FT117" s="95"/>
      <c r="FU117" s="95"/>
      <c r="FV117" s="95"/>
      <c r="FW117" s="95"/>
      <c r="FX117" s="95"/>
      <c r="FY117" s="95"/>
      <c r="FZ117" s="95"/>
      <c r="GA117" s="95"/>
      <c r="GB117" s="95"/>
      <c r="GC117" s="95"/>
      <c r="GD117" s="95"/>
      <c r="GE117" s="95"/>
      <c r="GF117" s="95"/>
      <c r="GG117" s="95"/>
      <c r="GH117" s="95"/>
      <c r="GI117" s="95"/>
      <c r="GJ117" s="95"/>
      <c r="GK117" s="95"/>
      <c r="GL117" s="95"/>
      <c r="GM117" s="95"/>
      <c r="GN117" s="95"/>
      <c r="GO117" s="95"/>
      <c r="GP117" s="95"/>
      <c r="GQ117" s="95"/>
      <c r="GR117" s="95"/>
      <c r="GS117" s="95"/>
      <c r="GT117" s="95"/>
      <c r="GU117" s="95"/>
      <c r="GV117" s="95"/>
      <c r="GW117" s="95"/>
      <c r="GX117" s="95"/>
      <c r="GY117" s="95"/>
      <c r="GZ117" s="95"/>
      <c r="HA117" s="95"/>
      <c r="HB117" s="95"/>
    </row>
    <row r="118" spans="1:210" s="103" customFormat="1" ht="15.75">
      <c r="A118" s="104"/>
      <c r="B118" s="105"/>
      <c r="C118" s="82"/>
      <c r="D118" s="106"/>
      <c r="E118" s="83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94"/>
      <c r="R118" s="94"/>
      <c r="S118" s="94"/>
      <c r="T118" s="94"/>
      <c r="U118" s="94"/>
      <c r="V118" s="94"/>
      <c r="W118" s="94"/>
      <c r="X118" s="94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  <c r="FF118" s="95"/>
      <c r="FG118" s="95"/>
      <c r="FH118" s="95"/>
      <c r="FI118" s="95"/>
      <c r="FJ118" s="95"/>
      <c r="FK118" s="95"/>
      <c r="FL118" s="95"/>
      <c r="FM118" s="95"/>
      <c r="FN118" s="95"/>
      <c r="FO118" s="95"/>
      <c r="FP118" s="95"/>
      <c r="FQ118" s="95"/>
      <c r="FR118" s="95"/>
      <c r="FS118" s="95"/>
      <c r="FT118" s="95"/>
      <c r="FU118" s="95"/>
      <c r="FV118" s="95"/>
      <c r="FW118" s="95"/>
      <c r="FX118" s="95"/>
      <c r="FY118" s="95"/>
      <c r="FZ118" s="95"/>
      <c r="GA118" s="95"/>
      <c r="GB118" s="95"/>
      <c r="GC118" s="95"/>
      <c r="GD118" s="95"/>
      <c r="GE118" s="95"/>
      <c r="GF118" s="95"/>
      <c r="GG118" s="95"/>
      <c r="GH118" s="95"/>
      <c r="GI118" s="95"/>
      <c r="GJ118" s="95"/>
      <c r="GK118" s="95"/>
      <c r="GL118" s="95"/>
      <c r="GM118" s="95"/>
      <c r="GN118" s="95"/>
      <c r="GO118" s="95"/>
      <c r="GP118" s="95"/>
      <c r="GQ118" s="95"/>
      <c r="GR118" s="95"/>
      <c r="GS118" s="95"/>
      <c r="GT118" s="95"/>
      <c r="GU118" s="95"/>
      <c r="GV118" s="95"/>
      <c r="GW118" s="95"/>
      <c r="GX118" s="95"/>
      <c r="GY118" s="95"/>
      <c r="GZ118" s="95"/>
      <c r="HA118" s="95"/>
      <c r="HB118" s="95"/>
    </row>
    <row r="119" spans="1:210" s="103" customFormat="1" ht="15.75">
      <c r="A119" s="104"/>
      <c r="B119" s="105"/>
      <c r="C119" s="82"/>
      <c r="D119" s="106"/>
      <c r="E119" s="83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94"/>
      <c r="R119" s="94"/>
      <c r="S119" s="94"/>
      <c r="T119" s="94"/>
      <c r="U119" s="94"/>
      <c r="V119" s="94"/>
      <c r="W119" s="94"/>
      <c r="X119" s="94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  <c r="FL119" s="95"/>
      <c r="FM119" s="95"/>
      <c r="FN119" s="95"/>
      <c r="FO119" s="95"/>
      <c r="FP119" s="95"/>
      <c r="FQ119" s="95"/>
      <c r="FR119" s="95"/>
      <c r="FS119" s="95"/>
      <c r="FT119" s="95"/>
      <c r="FU119" s="95"/>
      <c r="FV119" s="95"/>
      <c r="FW119" s="95"/>
      <c r="FX119" s="95"/>
      <c r="FY119" s="95"/>
      <c r="FZ119" s="95"/>
      <c r="GA119" s="95"/>
      <c r="GB119" s="95"/>
      <c r="GC119" s="95"/>
      <c r="GD119" s="95"/>
      <c r="GE119" s="95"/>
      <c r="GF119" s="95"/>
      <c r="GG119" s="95"/>
      <c r="GH119" s="95"/>
      <c r="GI119" s="95"/>
      <c r="GJ119" s="95"/>
      <c r="GK119" s="95"/>
      <c r="GL119" s="95"/>
      <c r="GM119" s="95"/>
      <c r="GN119" s="95"/>
      <c r="GO119" s="95"/>
      <c r="GP119" s="95"/>
      <c r="GQ119" s="95"/>
      <c r="GR119" s="95"/>
      <c r="GS119" s="95"/>
      <c r="GT119" s="95"/>
      <c r="GU119" s="95"/>
      <c r="GV119" s="95"/>
      <c r="GW119" s="95"/>
      <c r="GX119" s="95"/>
      <c r="GY119" s="95"/>
      <c r="GZ119" s="95"/>
      <c r="HA119" s="95"/>
      <c r="HB119" s="95"/>
    </row>
    <row r="120" spans="1:210" s="103" customFormat="1" ht="15.75">
      <c r="A120" s="104"/>
      <c r="B120" s="105"/>
      <c r="C120" s="82"/>
      <c r="D120" s="106"/>
      <c r="E120" s="83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94"/>
      <c r="R120" s="94"/>
      <c r="S120" s="94"/>
      <c r="T120" s="94"/>
      <c r="U120" s="94"/>
      <c r="V120" s="94"/>
      <c r="W120" s="94"/>
      <c r="X120" s="94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  <c r="FK120" s="95"/>
      <c r="FL120" s="95"/>
      <c r="FM120" s="95"/>
      <c r="FN120" s="95"/>
      <c r="FO120" s="95"/>
      <c r="FP120" s="95"/>
      <c r="FQ120" s="95"/>
      <c r="FR120" s="95"/>
      <c r="FS120" s="95"/>
      <c r="FT120" s="95"/>
      <c r="FU120" s="95"/>
      <c r="FV120" s="95"/>
      <c r="FW120" s="95"/>
      <c r="FX120" s="95"/>
      <c r="FY120" s="95"/>
      <c r="FZ120" s="95"/>
      <c r="GA120" s="95"/>
      <c r="GB120" s="95"/>
      <c r="GC120" s="95"/>
      <c r="GD120" s="95"/>
      <c r="GE120" s="95"/>
      <c r="GF120" s="95"/>
      <c r="GG120" s="95"/>
      <c r="GH120" s="95"/>
      <c r="GI120" s="95"/>
      <c r="GJ120" s="95"/>
      <c r="GK120" s="95"/>
      <c r="GL120" s="95"/>
      <c r="GM120" s="95"/>
      <c r="GN120" s="95"/>
      <c r="GO120" s="95"/>
      <c r="GP120" s="95"/>
      <c r="GQ120" s="95"/>
      <c r="GR120" s="95"/>
      <c r="GS120" s="95"/>
      <c r="GT120" s="95"/>
      <c r="GU120" s="95"/>
      <c r="GV120" s="95"/>
      <c r="GW120" s="95"/>
      <c r="GX120" s="95"/>
      <c r="GY120" s="95"/>
      <c r="GZ120" s="95"/>
      <c r="HA120" s="95"/>
      <c r="HB120" s="95"/>
    </row>
  </sheetData>
  <sheetProtection/>
  <mergeCells count="84">
    <mergeCell ref="A106:A110"/>
    <mergeCell ref="B106:B110"/>
    <mergeCell ref="C106:C110"/>
    <mergeCell ref="D106:D110"/>
    <mergeCell ref="A95:D99"/>
    <mergeCell ref="B100:P100"/>
    <mergeCell ref="A101:A105"/>
    <mergeCell ref="B101:B105"/>
    <mergeCell ref="C101:C105"/>
    <mergeCell ref="D101:D105"/>
    <mergeCell ref="A85:A89"/>
    <mergeCell ref="B85:B89"/>
    <mergeCell ref="C85:C89"/>
    <mergeCell ref="D85:D89"/>
    <mergeCell ref="A90:A94"/>
    <mergeCell ref="B90:B94"/>
    <mergeCell ref="C90:C94"/>
    <mergeCell ref="D90:D94"/>
    <mergeCell ref="A75:A79"/>
    <mergeCell ref="B75:B79"/>
    <mergeCell ref="C75:C79"/>
    <mergeCell ref="D75:D79"/>
    <mergeCell ref="A80:A84"/>
    <mergeCell ref="B80:B84"/>
    <mergeCell ref="C80:C84"/>
    <mergeCell ref="D80:D84"/>
    <mergeCell ref="A65:A69"/>
    <mergeCell ref="B65:B69"/>
    <mergeCell ref="C65:C69"/>
    <mergeCell ref="D65:D69"/>
    <mergeCell ref="A70:A74"/>
    <mergeCell ref="B70:B74"/>
    <mergeCell ref="C70:C74"/>
    <mergeCell ref="D70:D74"/>
    <mergeCell ref="A55:A59"/>
    <mergeCell ref="B55:B59"/>
    <mergeCell ref="C55:C59"/>
    <mergeCell ref="D55:D59"/>
    <mergeCell ref="A60:A64"/>
    <mergeCell ref="B60:B64"/>
    <mergeCell ref="C60:C64"/>
    <mergeCell ref="D60:D64"/>
    <mergeCell ref="A45:A49"/>
    <mergeCell ref="B45:B49"/>
    <mergeCell ref="C45:C49"/>
    <mergeCell ref="D45:D49"/>
    <mergeCell ref="A50:A54"/>
    <mergeCell ref="B50:B54"/>
    <mergeCell ref="C50:C54"/>
    <mergeCell ref="D50:D54"/>
    <mergeCell ref="A34:D38"/>
    <mergeCell ref="B39:P39"/>
    <mergeCell ref="A40:A44"/>
    <mergeCell ref="B40:B44"/>
    <mergeCell ref="C40:C44"/>
    <mergeCell ref="D40:D44"/>
    <mergeCell ref="A23:D27"/>
    <mergeCell ref="B28:P28"/>
    <mergeCell ref="A29:A33"/>
    <mergeCell ref="B29:B33"/>
    <mergeCell ref="C29:C33"/>
    <mergeCell ref="D29:D33"/>
    <mergeCell ref="A13:A17"/>
    <mergeCell ref="B13:B17"/>
    <mergeCell ref="C13:C17"/>
    <mergeCell ref="D13:D17"/>
    <mergeCell ref="A18:A22"/>
    <mergeCell ref="B18:B22"/>
    <mergeCell ref="C18:C22"/>
    <mergeCell ref="D18:D22"/>
    <mergeCell ref="B6:P6"/>
    <mergeCell ref="B7:P7"/>
    <mergeCell ref="A8:A12"/>
    <mergeCell ref="B8:B12"/>
    <mergeCell ref="C8:C12"/>
    <mergeCell ref="D8:D12"/>
    <mergeCell ref="A1:P1"/>
    <mergeCell ref="A2:P2"/>
    <mergeCell ref="A3:A4"/>
    <mergeCell ref="B3:B4"/>
    <mergeCell ref="C3:C4"/>
    <mergeCell ref="D3:D4"/>
    <mergeCell ref="E3:E4"/>
    <mergeCell ref="F3:P3"/>
  </mergeCells>
  <conditionalFormatting sqref="C95:D110 B106:B110 B95:B101 A95:A110 E2:I37 H38:I46 I47:I48 A1:I1 D2:D94 A2:C90 A111:D65536 J1:IV65536 E38:G65536 H49:I65536">
    <cfRule type="cellIs" priority="120" dxfId="113" operator="equal" stopIfTrue="1">
      <formula>0</formula>
    </cfRule>
  </conditionalFormatting>
  <conditionalFormatting sqref="E96:P96 E91:P91 F92:F95 A90 A29:E29 G29:IV29 A8:E8 G8:IV8 A18:E18 G18:IV18 A13:E13 G13:IV13 A75:E75 G75:IV75 D90 A70:E70 G70:IV70 A65:E65 G65:IV65 A60:E60 G60:IV60 A55:E55 G55:IV55 A50:E50 G50:IV50 A45:E45 G45:IV45 A40:E40 G40:IV40 A34:E34 G34:IV34 A23:E23 G23:IV23 A80:E80 A85:E85 A95:E95 A101:E101 A106:E106 G80:P80 G85:IV85 Q105:IV105 G101:P101 Q116:IV116 G95:IV95 G90:IV90 G106:P106 Q111:IV111 F2:F90 F97:F65536">
    <cfRule type="cellIs" priority="119" dxfId="112" operator="equal" stopIfTrue="1">
      <formula>0</formula>
    </cfRule>
  </conditionalFormatting>
  <conditionalFormatting sqref="H81:P84 I86:O89 J51:J54 K56:K59 J61:O64 H71:J74 F23:P23 F34:P34 F45:P45 F40:P40 G91:P94 G50:P50 G55:P55 G60:P60 F65:P65 G70:P70 B8:B12 B13:D22 D106:D110 F80:P80 F85:P85 F95:P95 F101:P101 F106:P106 J76:L79">
    <cfRule type="cellIs" priority="118" dxfId="111" operator="equal">
      <formula>0</formula>
    </cfRule>
  </conditionalFormatting>
  <conditionalFormatting sqref="Q100:IV100 A90:P90">
    <cfRule type="cellIs" priority="117" dxfId="112" operator="greaterThan" stopIfTrue="1">
      <formula>0</formula>
    </cfRule>
  </conditionalFormatting>
  <conditionalFormatting sqref="F8">
    <cfRule type="cellIs" priority="116" dxfId="111" operator="equal">
      <formula>0</formula>
    </cfRule>
  </conditionalFormatting>
  <conditionalFormatting sqref="F8:P8">
    <cfRule type="cellIs" priority="115" dxfId="112" operator="equal">
      <formula>0</formula>
    </cfRule>
  </conditionalFormatting>
  <conditionalFormatting sqref="F13">
    <cfRule type="cellIs" priority="114" dxfId="111" operator="equal">
      <formula>0</formula>
    </cfRule>
  </conditionalFormatting>
  <conditionalFormatting sqref="F13:P13">
    <cfRule type="cellIs" priority="113" dxfId="112" operator="equal">
      <formula>0</formula>
    </cfRule>
  </conditionalFormatting>
  <conditionalFormatting sqref="F18">
    <cfRule type="cellIs" priority="112" dxfId="111" operator="equal">
      <formula>0</formula>
    </cfRule>
  </conditionalFormatting>
  <conditionalFormatting sqref="F18:P18">
    <cfRule type="cellIs" priority="111" dxfId="112" operator="equal">
      <formula>0</formula>
    </cfRule>
  </conditionalFormatting>
  <conditionalFormatting sqref="F23">
    <cfRule type="cellIs" priority="110" dxfId="111" operator="equal">
      <formula>0</formula>
    </cfRule>
  </conditionalFormatting>
  <conditionalFormatting sqref="F23:P23">
    <cfRule type="cellIs" priority="109" dxfId="112" operator="equal">
      <formula>0</formula>
    </cfRule>
  </conditionalFormatting>
  <conditionalFormatting sqref="F29">
    <cfRule type="cellIs" priority="108" dxfId="111" operator="equal">
      <formula>0</formula>
    </cfRule>
  </conditionalFormatting>
  <conditionalFormatting sqref="F29:P29">
    <cfRule type="cellIs" priority="107" dxfId="112" operator="equal">
      <formula>0</formula>
    </cfRule>
  </conditionalFormatting>
  <conditionalFormatting sqref="F34">
    <cfRule type="cellIs" priority="106" dxfId="111" operator="equal">
      <formula>0</formula>
    </cfRule>
  </conditionalFormatting>
  <conditionalFormatting sqref="F34:P34">
    <cfRule type="cellIs" priority="105" dxfId="112" operator="equal">
      <formula>0</formula>
    </cfRule>
  </conditionalFormatting>
  <conditionalFormatting sqref="F40">
    <cfRule type="cellIs" priority="104" dxfId="111" operator="equal">
      <formula>0</formula>
    </cfRule>
  </conditionalFormatting>
  <conditionalFormatting sqref="F40:P40">
    <cfRule type="cellIs" priority="103" dxfId="112" operator="equal">
      <formula>0</formula>
    </cfRule>
  </conditionalFormatting>
  <conditionalFormatting sqref="F45">
    <cfRule type="cellIs" priority="102" dxfId="111" operator="equal">
      <formula>0</formula>
    </cfRule>
  </conditionalFormatting>
  <conditionalFormatting sqref="F45:P45">
    <cfRule type="cellIs" priority="101" dxfId="112" operator="equal">
      <formula>0</formula>
    </cfRule>
  </conditionalFormatting>
  <conditionalFormatting sqref="F50">
    <cfRule type="cellIs" priority="100" dxfId="111" operator="equal">
      <formula>0</formula>
    </cfRule>
  </conditionalFormatting>
  <conditionalFormatting sqref="F50:P50">
    <cfRule type="cellIs" priority="99" dxfId="112" operator="equal">
      <formula>0</formula>
    </cfRule>
  </conditionalFormatting>
  <conditionalFormatting sqref="F55">
    <cfRule type="cellIs" priority="96" dxfId="111" operator="equal">
      <formula>0</formula>
    </cfRule>
  </conditionalFormatting>
  <conditionalFormatting sqref="F55:P55">
    <cfRule type="cellIs" priority="95" dxfId="112" operator="equal">
      <formula>0</formula>
    </cfRule>
  </conditionalFormatting>
  <conditionalFormatting sqref="F60">
    <cfRule type="cellIs" priority="94" dxfId="111" operator="equal">
      <formula>0</formula>
    </cfRule>
  </conditionalFormatting>
  <conditionalFormatting sqref="F60:P60">
    <cfRule type="cellIs" priority="93" dxfId="112" operator="equal">
      <formula>0</formula>
    </cfRule>
  </conditionalFormatting>
  <conditionalFormatting sqref="F65">
    <cfRule type="cellIs" priority="92" dxfId="111" operator="equal">
      <formula>0</formula>
    </cfRule>
  </conditionalFormatting>
  <conditionalFormatting sqref="F65:P65">
    <cfRule type="cellIs" priority="91" dxfId="112" operator="equal">
      <formula>0</formula>
    </cfRule>
  </conditionalFormatting>
  <conditionalFormatting sqref="F70">
    <cfRule type="cellIs" priority="90" dxfId="111" operator="equal">
      <formula>0</formula>
    </cfRule>
  </conditionalFormatting>
  <conditionalFormatting sqref="F70:P70">
    <cfRule type="cellIs" priority="89" dxfId="112" operator="equal">
      <formula>0</formula>
    </cfRule>
  </conditionalFormatting>
  <conditionalFormatting sqref="F75">
    <cfRule type="cellIs" priority="88" dxfId="111" operator="equal">
      <formula>0</formula>
    </cfRule>
  </conditionalFormatting>
  <conditionalFormatting sqref="F75:P75">
    <cfRule type="cellIs" priority="87" dxfId="112" operator="equal">
      <formula>0</formula>
    </cfRule>
  </conditionalFormatting>
  <conditionalFormatting sqref="F80">
    <cfRule type="cellIs" priority="82" dxfId="111" operator="equal">
      <formula>0</formula>
    </cfRule>
  </conditionalFormatting>
  <conditionalFormatting sqref="F80:P80">
    <cfRule type="cellIs" priority="81" dxfId="112" operator="equal">
      <formula>0</formula>
    </cfRule>
  </conditionalFormatting>
  <conditionalFormatting sqref="F85">
    <cfRule type="cellIs" priority="80" dxfId="111" operator="equal">
      <formula>0</formula>
    </cfRule>
  </conditionalFormatting>
  <conditionalFormatting sqref="F85:P85">
    <cfRule type="cellIs" priority="79" dxfId="112" operator="equal">
      <formula>0</formula>
    </cfRule>
  </conditionalFormatting>
  <conditionalFormatting sqref="F90:P90">
    <cfRule type="cellIs" priority="70" dxfId="111" operator="equal">
      <formula>0</formula>
    </cfRule>
  </conditionalFormatting>
  <conditionalFormatting sqref="F90">
    <cfRule type="cellIs" priority="69" dxfId="111" operator="equal">
      <formula>0</formula>
    </cfRule>
  </conditionalFormatting>
  <conditionalFormatting sqref="F90:P90">
    <cfRule type="cellIs" priority="68" dxfId="112" operator="equal">
      <formula>0</formula>
    </cfRule>
  </conditionalFormatting>
  <conditionalFormatting sqref="F95">
    <cfRule type="cellIs" priority="67" dxfId="111" operator="equal">
      <formula>0</formula>
    </cfRule>
  </conditionalFormatting>
  <conditionalFormatting sqref="F95:P95">
    <cfRule type="cellIs" priority="66" dxfId="112" operator="equal">
      <formula>0</formula>
    </cfRule>
  </conditionalFormatting>
  <conditionalFormatting sqref="F101">
    <cfRule type="cellIs" priority="65" dxfId="111" operator="equal">
      <formula>0</formula>
    </cfRule>
  </conditionalFormatting>
  <conditionalFormatting sqref="F101:P101">
    <cfRule type="cellIs" priority="64" dxfId="112" operator="equal">
      <formula>0</formula>
    </cfRule>
  </conditionalFormatting>
  <conditionalFormatting sqref="F106">
    <cfRule type="cellIs" priority="63" dxfId="111" operator="equal">
      <formula>0</formula>
    </cfRule>
  </conditionalFormatting>
  <conditionalFormatting sqref="F106:P106">
    <cfRule type="cellIs" priority="62" dxfId="112" operator="equal">
      <formula>0</formula>
    </cfRule>
  </conditionalFormatting>
  <conditionalFormatting sqref="F8:F12">
    <cfRule type="cellIs" priority="57" dxfId="111" operator="equal">
      <formula>0</formula>
    </cfRule>
  </conditionalFormatting>
  <conditionalFormatting sqref="F8:F12">
    <cfRule type="cellIs" priority="56" dxfId="112" operator="equal">
      <formula>0</formula>
    </cfRule>
  </conditionalFormatting>
  <conditionalFormatting sqref="F13:F17">
    <cfRule type="cellIs" priority="55" dxfId="111" operator="equal">
      <formula>0</formula>
    </cfRule>
  </conditionalFormatting>
  <conditionalFormatting sqref="F13:F17">
    <cfRule type="cellIs" priority="54" dxfId="112" operator="equal">
      <formula>0</formula>
    </cfRule>
  </conditionalFormatting>
  <conditionalFormatting sqref="F18:F22">
    <cfRule type="cellIs" priority="53" dxfId="111" operator="equal">
      <formula>0</formula>
    </cfRule>
  </conditionalFormatting>
  <conditionalFormatting sqref="F18:F22">
    <cfRule type="cellIs" priority="52" dxfId="112" operator="equal">
      <formula>0</formula>
    </cfRule>
  </conditionalFormatting>
  <conditionalFormatting sqref="F23:F27">
    <cfRule type="cellIs" priority="51" dxfId="111" operator="equal">
      <formula>0</formula>
    </cfRule>
  </conditionalFormatting>
  <conditionalFormatting sqref="F23:F27">
    <cfRule type="cellIs" priority="50" dxfId="112" operator="equal">
      <formula>0</formula>
    </cfRule>
  </conditionalFormatting>
  <conditionalFormatting sqref="F29:F33">
    <cfRule type="cellIs" priority="49" dxfId="111" operator="equal">
      <formula>0</formula>
    </cfRule>
  </conditionalFormatting>
  <conditionalFormatting sqref="F29:F33">
    <cfRule type="cellIs" priority="48" dxfId="112" operator="equal">
      <formula>0</formula>
    </cfRule>
  </conditionalFormatting>
  <conditionalFormatting sqref="F34:F38">
    <cfRule type="cellIs" priority="47" dxfId="111" operator="equal">
      <formula>0</formula>
    </cfRule>
  </conditionalFormatting>
  <conditionalFormatting sqref="F34:F38">
    <cfRule type="cellIs" priority="46" dxfId="112" operator="equal">
      <formula>0</formula>
    </cfRule>
  </conditionalFormatting>
  <conditionalFormatting sqref="F40:F44">
    <cfRule type="cellIs" priority="45" dxfId="111" operator="equal">
      <formula>0</formula>
    </cfRule>
  </conditionalFormatting>
  <conditionalFormatting sqref="F40:F44">
    <cfRule type="cellIs" priority="44" dxfId="112" operator="equal">
      <formula>0</formula>
    </cfRule>
  </conditionalFormatting>
  <conditionalFormatting sqref="F45:F49">
    <cfRule type="cellIs" priority="43" dxfId="111" operator="equal">
      <formula>0</formula>
    </cfRule>
  </conditionalFormatting>
  <conditionalFormatting sqref="F45:F49">
    <cfRule type="cellIs" priority="42" dxfId="112" operator="equal">
      <formula>0</formula>
    </cfRule>
  </conditionalFormatting>
  <conditionalFormatting sqref="F50:F54">
    <cfRule type="cellIs" priority="41" dxfId="111" operator="equal">
      <formula>0</formula>
    </cfRule>
  </conditionalFormatting>
  <conditionalFormatting sqref="F50:F54">
    <cfRule type="cellIs" priority="40" dxfId="112" operator="equal">
      <formula>0</formula>
    </cfRule>
  </conditionalFormatting>
  <conditionalFormatting sqref="F55:F59">
    <cfRule type="cellIs" priority="37" dxfId="111" operator="equal">
      <formula>0</formula>
    </cfRule>
  </conditionalFormatting>
  <conditionalFormatting sqref="F55:F59">
    <cfRule type="cellIs" priority="36" dxfId="112" operator="equal">
      <formula>0</formula>
    </cfRule>
  </conditionalFormatting>
  <conditionalFormatting sqref="F60:F64">
    <cfRule type="cellIs" priority="35" dxfId="111" operator="equal">
      <formula>0</formula>
    </cfRule>
  </conditionalFormatting>
  <conditionalFormatting sqref="F60:F64">
    <cfRule type="cellIs" priority="34" dxfId="112" operator="equal">
      <formula>0</formula>
    </cfRule>
  </conditionalFormatting>
  <conditionalFormatting sqref="F65:F69">
    <cfRule type="cellIs" priority="33" dxfId="111" operator="equal">
      <formula>0</formula>
    </cfRule>
  </conditionalFormatting>
  <conditionalFormatting sqref="F65:F69">
    <cfRule type="cellIs" priority="32" dxfId="112" operator="equal">
      <formula>0</formula>
    </cfRule>
  </conditionalFormatting>
  <conditionalFormatting sqref="F70:F74">
    <cfRule type="cellIs" priority="31" dxfId="111" operator="equal">
      <formula>0</formula>
    </cfRule>
  </conditionalFormatting>
  <conditionalFormatting sqref="F70:F74">
    <cfRule type="cellIs" priority="30" dxfId="112" operator="equal">
      <formula>0</formula>
    </cfRule>
  </conditionalFormatting>
  <conditionalFormatting sqref="F75:F79">
    <cfRule type="cellIs" priority="29" dxfId="111" operator="equal">
      <formula>0</formula>
    </cfRule>
  </conditionalFormatting>
  <conditionalFormatting sqref="F75:F79">
    <cfRule type="cellIs" priority="28" dxfId="112" operator="equal">
      <formula>0</formula>
    </cfRule>
  </conditionalFormatting>
  <conditionalFormatting sqref="F80:F84">
    <cfRule type="cellIs" priority="23" dxfId="111" operator="equal">
      <formula>0</formula>
    </cfRule>
  </conditionalFormatting>
  <conditionalFormatting sqref="F80:F84">
    <cfRule type="cellIs" priority="22" dxfId="112" operator="equal">
      <formula>0</formula>
    </cfRule>
  </conditionalFormatting>
  <conditionalFormatting sqref="F85:F89">
    <cfRule type="cellIs" priority="21" dxfId="111" operator="equal">
      <formula>0</formula>
    </cfRule>
  </conditionalFormatting>
  <conditionalFormatting sqref="F85:F89">
    <cfRule type="cellIs" priority="20" dxfId="112" operator="equal">
      <formula>0</formula>
    </cfRule>
  </conditionalFormatting>
  <conditionalFormatting sqref="F90:F94">
    <cfRule type="cellIs" priority="13" dxfId="111" operator="equal">
      <formula>0</formula>
    </cfRule>
  </conditionalFormatting>
  <conditionalFormatting sqref="F90:F94">
    <cfRule type="cellIs" priority="12" dxfId="112" operator="equal">
      <formula>0</formula>
    </cfRule>
  </conditionalFormatting>
  <conditionalFormatting sqref="F95:F99">
    <cfRule type="cellIs" priority="11" dxfId="111" operator="equal">
      <formula>0</formula>
    </cfRule>
  </conditionalFormatting>
  <conditionalFormatting sqref="F95:F99">
    <cfRule type="cellIs" priority="10" dxfId="112" operator="equal">
      <formula>0</formula>
    </cfRule>
  </conditionalFormatting>
  <conditionalFormatting sqref="F101:F105">
    <cfRule type="cellIs" priority="9" dxfId="111" operator="equal">
      <formula>0</formula>
    </cfRule>
  </conditionalFormatting>
  <conditionalFormatting sqref="F101:F105">
    <cfRule type="cellIs" priority="8" dxfId="112" operator="equal">
      <formula>0</formula>
    </cfRule>
  </conditionalFormatting>
  <conditionalFormatting sqref="F106:F110">
    <cfRule type="cellIs" priority="7" dxfId="111" operator="equal">
      <formula>0</formula>
    </cfRule>
  </conditionalFormatting>
  <conditionalFormatting sqref="F106:F110">
    <cfRule type="cellIs" priority="6" dxfId="112" operator="equal">
      <formula>0</formula>
    </cfRule>
  </conditionalFormatting>
  <conditionalFormatting sqref="F1">
    <cfRule type="cellIs" priority="1" dxfId="11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2" useFirstPageNumber="1" fitToHeight="5" horizontalDpi="600" verticalDpi="600" orientation="landscape" paperSize="9" scale="63" r:id="rId1"/>
  <headerFooter>
    <oddFooter>&amp;R&amp;"Times New Roman,обычный"&amp;P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20"/>
  <sheetViews>
    <sheetView view="pageBreakPreview" zoomScale="50" zoomScaleSheetLayoutView="50" workbookViewId="0" topLeftCell="A82">
      <selection activeCell="B70" sqref="B70:B74"/>
    </sheetView>
  </sheetViews>
  <sheetFormatPr defaultColWidth="9.140625" defaultRowHeight="15"/>
  <cols>
    <col min="1" max="1" width="6.7109375" style="115" bestFit="1" customWidth="1"/>
    <col min="2" max="2" width="30.7109375" style="116" customWidth="1"/>
    <col min="3" max="3" width="16.00390625" style="117" customWidth="1"/>
    <col min="4" max="4" width="25.421875" style="117" customWidth="1"/>
    <col min="5" max="5" width="30.28125" style="106" customWidth="1"/>
    <col min="6" max="6" width="14.00390625" style="118" customWidth="1"/>
    <col min="7" max="16" width="11.421875" style="118" customWidth="1"/>
    <col min="17" max="16384" width="9.140625" style="83" customWidth="1"/>
  </cols>
  <sheetData>
    <row r="1" spans="1:16" ht="26.25" customHeight="1">
      <c r="A1" s="281" t="s">
        <v>286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6" ht="26.25" customHeight="1">
      <c r="A2" s="282" t="s">
        <v>426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6" ht="17.25" customHeight="1">
      <c r="A3" s="283" t="s">
        <v>0</v>
      </c>
      <c r="B3" s="356" t="s">
        <v>178</v>
      </c>
      <c r="C3" s="358" t="s">
        <v>128</v>
      </c>
      <c r="D3" s="284" t="s">
        <v>129</v>
      </c>
      <c r="E3" s="284" t="s">
        <v>164</v>
      </c>
      <c r="F3" s="360" t="s">
        <v>328</v>
      </c>
      <c r="G3" s="361"/>
      <c r="H3" s="361"/>
      <c r="I3" s="361"/>
      <c r="J3" s="361"/>
      <c r="K3" s="361"/>
      <c r="L3" s="361"/>
      <c r="M3" s="361"/>
      <c r="N3" s="361"/>
      <c r="O3" s="361"/>
      <c r="P3" s="361"/>
    </row>
    <row r="4" spans="1:16" ht="49.5" customHeight="1">
      <c r="A4" s="283"/>
      <c r="B4" s="357"/>
      <c r="C4" s="359"/>
      <c r="D4" s="285"/>
      <c r="E4" s="285"/>
      <c r="F4" s="108" t="s">
        <v>329</v>
      </c>
      <c r="G4" s="196" t="s">
        <v>317</v>
      </c>
      <c r="H4" s="196" t="s">
        <v>318</v>
      </c>
      <c r="I4" s="196" t="s">
        <v>319</v>
      </c>
      <c r="J4" s="196" t="s">
        <v>330</v>
      </c>
      <c r="K4" s="196" t="s">
        <v>320</v>
      </c>
      <c r="L4" s="196" t="s">
        <v>331</v>
      </c>
      <c r="M4" s="196" t="s">
        <v>332</v>
      </c>
      <c r="N4" s="196">
        <v>2028</v>
      </c>
      <c r="O4" s="196">
        <v>2029</v>
      </c>
      <c r="P4" s="196">
        <v>2030</v>
      </c>
    </row>
    <row r="5" spans="1:16" ht="20.25" customHeight="1">
      <c r="A5" s="183">
        <v>1</v>
      </c>
      <c r="B5" s="107">
        <v>2</v>
      </c>
      <c r="C5" s="188">
        <v>3</v>
      </c>
      <c r="D5" s="183">
        <v>4</v>
      </c>
      <c r="E5" s="183">
        <v>5</v>
      </c>
      <c r="F5" s="108">
        <v>6</v>
      </c>
      <c r="G5" s="108">
        <v>7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08">
        <v>15</v>
      </c>
      <c r="P5" s="108">
        <v>16</v>
      </c>
    </row>
    <row r="6" spans="1:16" ht="15.75">
      <c r="A6" s="189"/>
      <c r="B6" s="289" t="s">
        <v>333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1"/>
    </row>
    <row r="7" spans="1:16" s="166" customFormat="1" ht="15.75">
      <c r="A7" s="175"/>
      <c r="B7" s="292" t="s">
        <v>132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4"/>
    </row>
    <row r="8" spans="1:26" s="88" customFormat="1" ht="28.5" customHeight="1">
      <c r="A8" s="362" t="s">
        <v>133</v>
      </c>
      <c r="B8" s="365" t="s">
        <v>179</v>
      </c>
      <c r="C8" s="301">
        <v>2016.2017</v>
      </c>
      <c r="D8" s="247" t="s">
        <v>362</v>
      </c>
      <c r="E8" s="66" t="s">
        <v>135</v>
      </c>
      <c r="F8" s="67">
        <v>1000</v>
      </c>
      <c r="G8" s="67">
        <v>500</v>
      </c>
      <c r="H8" s="67">
        <v>0</v>
      </c>
      <c r="I8" s="67">
        <v>0</v>
      </c>
      <c r="J8" s="67">
        <v>0</v>
      </c>
      <c r="K8" s="67">
        <v>0</v>
      </c>
      <c r="L8" s="67">
        <v>500</v>
      </c>
      <c r="M8" s="67">
        <v>0</v>
      </c>
      <c r="N8" s="67">
        <v>0</v>
      </c>
      <c r="O8" s="67">
        <v>0</v>
      </c>
      <c r="P8" s="67">
        <v>0</v>
      </c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s="91" customFormat="1" ht="33" customHeight="1">
      <c r="A9" s="363"/>
      <c r="B9" s="366"/>
      <c r="C9" s="302"/>
      <c r="D9" s="248"/>
      <c r="E9" s="25" t="s">
        <v>136</v>
      </c>
      <c r="F9" s="70">
        <v>0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s="91" customFormat="1" ht="24" customHeight="1">
      <c r="A10" s="363"/>
      <c r="B10" s="366"/>
      <c r="C10" s="302"/>
      <c r="D10" s="248"/>
      <c r="E10" s="25" t="s">
        <v>335</v>
      </c>
      <c r="F10" s="70">
        <v>0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s="91" customFormat="1" ht="15.75">
      <c r="A11" s="363"/>
      <c r="B11" s="366"/>
      <c r="C11" s="302"/>
      <c r="D11" s="248"/>
      <c r="E11" s="25" t="s">
        <v>137</v>
      </c>
      <c r="F11" s="70">
        <v>0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s="91" customFormat="1" ht="41.25" customHeight="1">
      <c r="A12" s="364"/>
      <c r="B12" s="367"/>
      <c r="C12" s="303"/>
      <c r="D12" s="249"/>
      <c r="E12" s="25" t="s">
        <v>138</v>
      </c>
      <c r="F12" s="70">
        <v>1000</v>
      </c>
      <c r="G12" s="89">
        <v>500</v>
      </c>
      <c r="H12" s="89"/>
      <c r="I12" s="89"/>
      <c r="J12" s="89"/>
      <c r="K12" s="89"/>
      <c r="L12" s="89">
        <v>500</v>
      </c>
      <c r="M12" s="89"/>
      <c r="N12" s="89"/>
      <c r="O12" s="89"/>
      <c r="P12" s="89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s="88" customFormat="1" ht="36.75" customHeight="1">
      <c r="A13" s="362" t="s">
        <v>139</v>
      </c>
      <c r="B13" s="365" t="s">
        <v>140</v>
      </c>
      <c r="C13" s="301" t="s">
        <v>338</v>
      </c>
      <c r="D13" s="304" t="s">
        <v>337</v>
      </c>
      <c r="E13" s="66" t="s">
        <v>135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s="91" customFormat="1" ht="57.75" customHeight="1">
      <c r="A14" s="363"/>
      <c r="B14" s="366"/>
      <c r="C14" s="302"/>
      <c r="D14" s="305"/>
      <c r="E14" s="25" t="s">
        <v>136</v>
      </c>
      <c r="F14" s="70">
        <v>0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s="91" customFormat="1" ht="57.75" customHeight="1">
      <c r="A15" s="363"/>
      <c r="B15" s="366"/>
      <c r="C15" s="302"/>
      <c r="D15" s="305"/>
      <c r="E15" s="25" t="s">
        <v>335</v>
      </c>
      <c r="F15" s="70">
        <v>0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s="91" customFormat="1" ht="57.75" customHeight="1">
      <c r="A16" s="363"/>
      <c r="B16" s="366"/>
      <c r="C16" s="302"/>
      <c r="D16" s="305"/>
      <c r="E16" s="25" t="s">
        <v>137</v>
      </c>
      <c r="F16" s="70">
        <v>0</v>
      </c>
      <c r="G16" s="89"/>
      <c r="H16" s="89"/>
      <c r="I16" s="89"/>
      <c r="J16" s="89"/>
      <c r="K16" s="89"/>
      <c r="L16" s="89"/>
      <c r="M16" s="89"/>
      <c r="N16" s="70"/>
      <c r="O16" s="70"/>
      <c r="P16" s="7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s="91" customFormat="1" ht="57.75" customHeight="1">
      <c r="A17" s="364"/>
      <c r="B17" s="367"/>
      <c r="C17" s="303"/>
      <c r="D17" s="306"/>
      <c r="E17" s="25" t="s">
        <v>138</v>
      </c>
      <c r="F17" s="70">
        <v>0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s="93" customFormat="1" ht="15" customHeight="1">
      <c r="A18" s="368" t="s">
        <v>166</v>
      </c>
      <c r="B18" s="369"/>
      <c r="C18" s="369"/>
      <c r="D18" s="370"/>
      <c r="E18" s="66" t="s">
        <v>135</v>
      </c>
      <c r="F18" s="67">
        <v>1000</v>
      </c>
      <c r="G18" s="67">
        <v>500</v>
      </c>
      <c r="H18" s="67">
        <v>0</v>
      </c>
      <c r="I18" s="67">
        <v>0</v>
      </c>
      <c r="J18" s="67">
        <v>0</v>
      </c>
      <c r="K18" s="67">
        <v>0</v>
      </c>
      <c r="L18" s="67">
        <v>500</v>
      </c>
      <c r="M18" s="67">
        <v>0</v>
      </c>
      <c r="N18" s="67">
        <v>0</v>
      </c>
      <c r="O18" s="67">
        <v>0</v>
      </c>
      <c r="P18" s="67">
        <v>0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s="95" customFormat="1" ht="15.75">
      <c r="A19" s="371"/>
      <c r="B19" s="372"/>
      <c r="C19" s="372"/>
      <c r="D19" s="373"/>
      <c r="E19" s="110" t="s">
        <v>136</v>
      </c>
      <c r="F19" s="72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s="95" customFormat="1" ht="15.75">
      <c r="A20" s="371"/>
      <c r="B20" s="372"/>
      <c r="C20" s="372"/>
      <c r="D20" s="373"/>
      <c r="E20" s="110" t="s">
        <v>335</v>
      </c>
      <c r="F20" s="72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s="95" customFormat="1" ht="15.75">
      <c r="A21" s="371"/>
      <c r="B21" s="372"/>
      <c r="C21" s="372"/>
      <c r="D21" s="373"/>
      <c r="E21" s="110" t="s">
        <v>137</v>
      </c>
      <c r="F21" s="72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s="95" customFormat="1" ht="34.5" customHeight="1">
      <c r="A22" s="374"/>
      <c r="B22" s="375"/>
      <c r="C22" s="375"/>
      <c r="D22" s="376"/>
      <c r="E22" s="110" t="s">
        <v>138</v>
      </c>
      <c r="F22" s="72">
        <v>1000</v>
      </c>
      <c r="G22" s="184">
        <v>500</v>
      </c>
      <c r="H22" s="184">
        <v>0</v>
      </c>
      <c r="I22" s="184">
        <v>0</v>
      </c>
      <c r="J22" s="184">
        <v>0</v>
      </c>
      <c r="K22" s="184">
        <v>0</v>
      </c>
      <c r="L22" s="184">
        <v>500</v>
      </c>
      <c r="M22" s="184">
        <v>0</v>
      </c>
      <c r="N22" s="184">
        <v>0</v>
      </c>
      <c r="O22" s="184">
        <v>0</v>
      </c>
      <c r="P22" s="184">
        <v>0</v>
      </c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16" s="166" customFormat="1" ht="15.75">
      <c r="A23" s="175"/>
      <c r="B23" s="292" t="s">
        <v>143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4"/>
    </row>
    <row r="24" spans="1:16" s="88" customFormat="1" ht="16.5" customHeight="1">
      <c r="A24" s="344" t="s">
        <v>144</v>
      </c>
      <c r="B24" s="244" t="s">
        <v>363</v>
      </c>
      <c r="C24" s="379" t="s">
        <v>320</v>
      </c>
      <c r="D24" s="247" t="s">
        <v>167</v>
      </c>
      <c r="E24" s="111" t="s">
        <v>135</v>
      </c>
      <c r="F24" s="67">
        <v>2900</v>
      </c>
      <c r="G24" s="67">
        <v>0</v>
      </c>
      <c r="H24" s="67">
        <v>0</v>
      </c>
      <c r="I24" s="67">
        <v>2900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</row>
    <row r="25" spans="1:16" s="91" customFormat="1" ht="16.5" customHeight="1">
      <c r="A25" s="345"/>
      <c r="B25" s="377"/>
      <c r="C25" s="380"/>
      <c r="D25" s="248"/>
      <c r="E25" s="186" t="s">
        <v>136</v>
      </c>
      <c r="F25" s="89">
        <v>0</v>
      </c>
      <c r="G25" s="89"/>
      <c r="H25" s="89">
        <v>0</v>
      </c>
      <c r="I25" s="89"/>
      <c r="J25" s="89"/>
      <c r="K25" s="89"/>
      <c r="L25" s="89"/>
      <c r="M25" s="89"/>
      <c r="N25" s="89"/>
      <c r="O25" s="89"/>
      <c r="P25" s="89"/>
    </row>
    <row r="26" spans="1:16" s="91" customFormat="1" ht="16.5" customHeight="1">
      <c r="A26" s="345"/>
      <c r="B26" s="377"/>
      <c r="C26" s="380"/>
      <c r="D26" s="248"/>
      <c r="E26" s="186" t="s">
        <v>335</v>
      </c>
      <c r="F26" s="89">
        <v>0</v>
      </c>
      <c r="G26" s="89"/>
      <c r="H26" s="89"/>
      <c r="I26" s="89">
        <v>2200</v>
      </c>
      <c r="J26" s="89"/>
      <c r="K26" s="89"/>
      <c r="L26" s="89"/>
      <c r="M26" s="89"/>
      <c r="N26" s="89"/>
      <c r="O26" s="89"/>
      <c r="P26" s="89"/>
    </row>
    <row r="27" spans="1:16" s="91" customFormat="1" ht="16.5" customHeight="1">
      <c r="A27" s="345"/>
      <c r="B27" s="377"/>
      <c r="C27" s="380"/>
      <c r="D27" s="248"/>
      <c r="E27" s="186" t="s">
        <v>137</v>
      </c>
      <c r="F27" s="89">
        <v>700</v>
      </c>
      <c r="G27" s="89"/>
      <c r="H27" s="89"/>
      <c r="I27" s="89">
        <v>700</v>
      </c>
      <c r="J27" s="89"/>
      <c r="K27" s="89"/>
      <c r="L27" s="89"/>
      <c r="M27" s="89"/>
      <c r="N27" s="89"/>
      <c r="O27" s="89"/>
      <c r="P27" s="89"/>
    </row>
    <row r="28" spans="1:16" s="91" customFormat="1" ht="16.5" customHeight="1">
      <c r="A28" s="346"/>
      <c r="B28" s="378"/>
      <c r="C28" s="381"/>
      <c r="D28" s="249"/>
      <c r="E28" s="186" t="s">
        <v>138</v>
      </c>
      <c r="F28" s="89">
        <v>0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1:16" s="88" customFormat="1" ht="31.5" customHeight="1">
      <c r="A29" s="344" t="s">
        <v>180</v>
      </c>
      <c r="B29" s="365" t="s">
        <v>364</v>
      </c>
      <c r="C29" s="247" t="s">
        <v>338</v>
      </c>
      <c r="D29" s="304" t="s">
        <v>337</v>
      </c>
      <c r="E29" s="111" t="s">
        <v>135</v>
      </c>
      <c r="F29" s="67">
        <v>500</v>
      </c>
      <c r="G29" s="67">
        <v>0</v>
      </c>
      <c r="H29" s="67">
        <v>0</v>
      </c>
      <c r="I29" s="67">
        <v>500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</row>
    <row r="30" spans="1:16" s="91" customFormat="1" ht="21" customHeight="1">
      <c r="A30" s="345"/>
      <c r="B30" s="366"/>
      <c r="C30" s="248"/>
      <c r="D30" s="305"/>
      <c r="E30" s="186" t="s">
        <v>136</v>
      </c>
      <c r="F30" s="89">
        <v>0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1:16" s="91" customFormat="1" ht="21" customHeight="1">
      <c r="A31" s="345"/>
      <c r="B31" s="366"/>
      <c r="C31" s="248"/>
      <c r="D31" s="305"/>
      <c r="E31" s="186" t="s">
        <v>335</v>
      </c>
      <c r="F31" s="89">
        <v>300</v>
      </c>
      <c r="G31" s="89"/>
      <c r="H31" s="89"/>
      <c r="I31" s="89">
        <v>300</v>
      </c>
      <c r="J31" s="89"/>
      <c r="K31" s="89"/>
      <c r="L31" s="89"/>
      <c r="M31" s="89"/>
      <c r="N31" s="89"/>
      <c r="O31" s="89"/>
      <c r="P31" s="89"/>
    </row>
    <row r="32" spans="1:16" s="91" customFormat="1" ht="21" customHeight="1">
      <c r="A32" s="345"/>
      <c r="B32" s="366"/>
      <c r="C32" s="248"/>
      <c r="D32" s="305"/>
      <c r="E32" s="186" t="s">
        <v>137</v>
      </c>
      <c r="F32" s="89">
        <v>200</v>
      </c>
      <c r="G32" s="89"/>
      <c r="H32" s="89"/>
      <c r="I32" s="89">
        <v>200</v>
      </c>
      <c r="J32" s="89"/>
      <c r="K32" s="89"/>
      <c r="L32" s="89"/>
      <c r="M32" s="89"/>
      <c r="N32" s="89"/>
      <c r="O32" s="89"/>
      <c r="P32" s="89"/>
    </row>
    <row r="33" spans="1:16" s="91" customFormat="1" ht="34.5" customHeight="1">
      <c r="A33" s="346"/>
      <c r="B33" s="367"/>
      <c r="C33" s="249"/>
      <c r="D33" s="306"/>
      <c r="E33" s="186" t="s">
        <v>138</v>
      </c>
      <c r="F33" s="89">
        <v>0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s="88" customFormat="1" ht="15.75">
      <c r="A34" s="344" t="s">
        <v>181</v>
      </c>
      <c r="B34" s="365" t="s">
        <v>365</v>
      </c>
      <c r="C34" s="379">
        <v>2021</v>
      </c>
      <c r="D34" s="247" t="s">
        <v>167</v>
      </c>
      <c r="E34" s="111" t="s">
        <v>135</v>
      </c>
      <c r="F34" s="67">
        <v>3000</v>
      </c>
      <c r="G34" s="67">
        <v>0</v>
      </c>
      <c r="H34" s="67">
        <v>0</v>
      </c>
      <c r="I34" s="67">
        <v>3000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</row>
    <row r="35" spans="1:16" ht="21" customHeight="1">
      <c r="A35" s="345"/>
      <c r="B35" s="366"/>
      <c r="C35" s="380"/>
      <c r="D35" s="248"/>
      <c r="E35" s="186" t="s">
        <v>136</v>
      </c>
      <c r="F35" s="89">
        <v>0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21" customHeight="1">
      <c r="A36" s="345"/>
      <c r="B36" s="366"/>
      <c r="C36" s="380"/>
      <c r="D36" s="248"/>
      <c r="E36" s="186" t="s">
        <v>335</v>
      </c>
      <c r="F36" s="89">
        <v>0</v>
      </c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21" customHeight="1">
      <c r="A37" s="345"/>
      <c r="B37" s="366"/>
      <c r="C37" s="380"/>
      <c r="D37" s="248"/>
      <c r="E37" s="186" t="s">
        <v>137</v>
      </c>
      <c r="F37" s="89">
        <v>500</v>
      </c>
      <c r="G37" s="89"/>
      <c r="H37" s="89"/>
      <c r="I37" s="89">
        <v>500</v>
      </c>
      <c r="J37" s="89"/>
      <c r="K37" s="89"/>
      <c r="L37" s="89"/>
      <c r="M37" s="89"/>
      <c r="N37" s="89"/>
      <c r="O37" s="89"/>
      <c r="P37" s="89"/>
    </row>
    <row r="38" spans="1:16" ht="34.5" customHeight="1">
      <c r="A38" s="346"/>
      <c r="B38" s="367"/>
      <c r="C38" s="381"/>
      <c r="D38" s="249"/>
      <c r="E38" s="186" t="s">
        <v>138</v>
      </c>
      <c r="F38" s="89">
        <v>2500</v>
      </c>
      <c r="G38" s="89"/>
      <c r="H38" s="89"/>
      <c r="I38" s="89">
        <v>2500</v>
      </c>
      <c r="J38" s="89"/>
      <c r="K38" s="89"/>
      <c r="L38" s="89"/>
      <c r="M38" s="89"/>
      <c r="N38" s="89"/>
      <c r="O38" s="89"/>
      <c r="P38" s="89"/>
    </row>
    <row r="39" spans="1:16" s="88" customFormat="1" ht="15.75">
      <c r="A39" s="344" t="s">
        <v>182</v>
      </c>
      <c r="B39" s="365" t="s">
        <v>366</v>
      </c>
      <c r="C39" s="379">
        <v>2021</v>
      </c>
      <c r="D39" s="247" t="s">
        <v>167</v>
      </c>
      <c r="E39" s="111" t="s">
        <v>135</v>
      </c>
      <c r="F39" s="67">
        <v>4000</v>
      </c>
      <c r="G39" s="67">
        <v>0</v>
      </c>
      <c r="H39" s="67">
        <v>0</v>
      </c>
      <c r="I39" s="67">
        <v>4000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</row>
    <row r="40" spans="1:16" ht="21" customHeight="1">
      <c r="A40" s="345"/>
      <c r="B40" s="366"/>
      <c r="C40" s="380"/>
      <c r="D40" s="248"/>
      <c r="E40" s="186" t="s">
        <v>136</v>
      </c>
      <c r="F40" s="89">
        <v>0</v>
      </c>
      <c r="G40" s="89"/>
      <c r="H40" s="89"/>
      <c r="I40" s="89">
        <v>0</v>
      </c>
      <c r="J40" s="89"/>
      <c r="K40" s="89"/>
      <c r="L40" s="89"/>
      <c r="M40" s="89"/>
      <c r="N40" s="89"/>
      <c r="O40" s="89"/>
      <c r="P40" s="89"/>
    </row>
    <row r="41" spans="1:16" ht="21" customHeight="1">
      <c r="A41" s="345"/>
      <c r="B41" s="366"/>
      <c r="C41" s="380"/>
      <c r="D41" s="248"/>
      <c r="E41" s="186" t="s">
        <v>335</v>
      </c>
      <c r="F41" s="89">
        <v>0</v>
      </c>
      <c r="G41" s="89"/>
      <c r="H41" s="89"/>
      <c r="I41" s="89">
        <v>0</v>
      </c>
      <c r="J41" s="89"/>
      <c r="K41" s="89"/>
      <c r="L41" s="89"/>
      <c r="M41" s="89"/>
      <c r="N41" s="89"/>
      <c r="O41" s="89"/>
      <c r="P41" s="89"/>
    </row>
    <row r="42" spans="1:16" ht="21" customHeight="1">
      <c r="A42" s="345"/>
      <c r="B42" s="366"/>
      <c r="C42" s="380"/>
      <c r="D42" s="248"/>
      <c r="E42" s="186" t="s">
        <v>137</v>
      </c>
      <c r="F42" s="89">
        <v>500</v>
      </c>
      <c r="G42" s="89"/>
      <c r="H42" s="89"/>
      <c r="I42" s="89">
        <v>500</v>
      </c>
      <c r="J42" s="89"/>
      <c r="K42" s="89"/>
      <c r="L42" s="89"/>
      <c r="M42" s="89"/>
      <c r="N42" s="89"/>
      <c r="O42" s="89"/>
      <c r="P42" s="89"/>
    </row>
    <row r="43" spans="1:16" ht="34.5" customHeight="1">
      <c r="A43" s="346"/>
      <c r="B43" s="367"/>
      <c r="C43" s="381"/>
      <c r="D43" s="249"/>
      <c r="E43" s="186" t="s">
        <v>138</v>
      </c>
      <c r="F43" s="89">
        <v>3500</v>
      </c>
      <c r="G43" s="89"/>
      <c r="H43" s="89"/>
      <c r="I43" s="89">
        <v>3500</v>
      </c>
      <c r="J43" s="89"/>
      <c r="K43" s="89"/>
      <c r="L43" s="89"/>
      <c r="M43" s="89"/>
      <c r="N43" s="89"/>
      <c r="O43" s="89"/>
      <c r="P43" s="89"/>
    </row>
    <row r="44" spans="1:26" s="93" customFormat="1" ht="16.5" customHeight="1" collapsed="1">
      <c r="A44" s="368" t="s">
        <v>168</v>
      </c>
      <c r="B44" s="369"/>
      <c r="C44" s="369"/>
      <c r="D44" s="370"/>
      <c r="E44" s="66" t="s">
        <v>135</v>
      </c>
      <c r="F44" s="67">
        <v>10400</v>
      </c>
      <c r="G44" s="67">
        <v>0</v>
      </c>
      <c r="H44" s="67">
        <v>0</v>
      </c>
      <c r="I44" s="67">
        <v>10400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s="95" customFormat="1" ht="16.5" customHeight="1">
      <c r="A45" s="371"/>
      <c r="B45" s="372"/>
      <c r="C45" s="372"/>
      <c r="D45" s="373"/>
      <c r="E45" s="110" t="s">
        <v>136</v>
      </c>
      <c r="F45" s="72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s="95" customFormat="1" ht="16.5" customHeight="1">
      <c r="A46" s="371"/>
      <c r="B46" s="372"/>
      <c r="C46" s="372"/>
      <c r="D46" s="373"/>
      <c r="E46" s="110" t="s">
        <v>335</v>
      </c>
      <c r="F46" s="72">
        <v>2500</v>
      </c>
      <c r="G46" s="184">
        <v>0</v>
      </c>
      <c r="H46" s="184">
        <v>0</v>
      </c>
      <c r="I46" s="184">
        <v>2500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s="95" customFormat="1" ht="16.5" customHeight="1">
      <c r="A47" s="371"/>
      <c r="B47" s="372"/>
      <c r="C47" s="372"/>
      <c r="D47" s="373"/>
      <c r="E47" s="110" t="s">
        <v>137</v>
      </c>
      <c r="F47" s="72">
        <v>1900</v>
      </c>
      <c r="G47" s="184">
        <v>0</v>
      </c>
      <c r="H47" s="184">
        <v>0</v>
      </c>
      <c r="I47" s="184">
        <v>1900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s="95" customFormat="1" ht="16.5" customHeight="1">
      <c r="A48" s="374"/>
      <c r="B48" s="375"/>
      <c r="C48" s="375"/>
      <c r="D48" s="376"/>
      <c r="E48" s="110" t="s">
        <v>138</v>
      </c>
      <c r="F48" s="72">
        <v>6000</v>
      </c>
      <c r="G48" s="184">
        <v>0</v>
      </c>
      <c r="H48" s="184">
        <v>0</v>
      </c>
      <c r="I48" s="184">
        <v>6000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16" s="166" customFormat="1" ht="15.75">
      <c r="A49" s="175"/>
      <c r="B49" s="292" t="s">
        <v>146</v>
      </c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4"/>
    </row>
    <row r="50" spans="1:16" s="95" customFormat="1" ht="15.75">
      <c r="A50" s="382" t="s">
        <v>147</v>
      </c>
      <c r="B50" s="385" t="s">
        <v>183</v>
      </c>
      <c r="C50" s="379" t="s">
        <v>339</v>
      </c>
      <c r="D50" s="247" t="s">
        <v>362</v>
      </c>
      <c r="E50" s="111" t="s">
        <v>135</v>
      </c>
      <c r="F50" s="67">
        <v>114000</v>
      </c>
      <c r="G50" s="67">
        <v>0</v>
      </c>
      <c r="H50" s="67">
        <v>20000</v>
      </c>
      <c r="I50" s="67">
        <v>20000</v>
      </c>
      <c r="J50" s="67">
        <v>50000</v>
      </c>
      <c r="K50" s="67">
        <v>12000</v>
      </c>
      <c r="L50" s="67">
        <v>8000</v>
      </c>
      <c r="M50" s="67">
        <v>4000</v>
      </c>
      <c r="N50" s="67">
        <v>0</v>
      </c>
      <c r="O50" s="67">
        <v>0</v>
      </c>
      <c r="P50" s="67">
        <v>0</v>
      </c>
    </row>
    <row r="51" spans="1:16" s="91" customFormat="1" ht="15.75">
      <c r="A51" s="383"/>
      <c r="B51" s="386"/>
      <c r="C51" s="380"/>
      <c r="D51" s="248"/>
      <c r="E51" s="186" t="s">
        <v>136</v>
      </c>
      <c r="F51" s="112">
        <v>22800</v>
      </c>
      <c r="G51" s="89">
        <v>0</v>
      </c>
      <c r="H51" s="112">
        <v>4000</v>
      </c>
      <c r="I51" s="112">
        <v>4000</v>
      </c>
      <c r="J51" s="112">
        <v>10000</v>
      </c>
      <c r="K51" s="112">
        <v>2400</v>
      </c>
      <c r="L51" s="112">
        <v>1600</v>
      </c>
      <c r="M51" s="112">
        <v>800</v>
      </c>
      <c r="N51" s="89">
        <v>0</v>
      </c>
      <c r="O51" s="89">
        <v>0</v>
      </c>
      <c r="P51" s="89">
        <v>0</v>
      </c>
    </row>
    <row r="52" spans="1:16" s="91" customFormat="1" ht="15.75">
      <c r="A52" s="383"/>
      <c r="B52" s="386"/>
      <c r="C52" s="380"/>
      <c r="D52" s="248"/>
      <c r="E52" s="186" t="s">
        <v>335</v>
      </c>
      <c r="F52" s="112">
        <v>45600</v>
      </c>
      <c r="G52" s="89">
        <v>0</v>
      </c>
      <c r="H52" s="112">
        <v>8000</v>
      </c>
      <c r="I52" s="112">
        <v>8000</v>
      </c>
      <c r="J52" s="112">
        <v>20000</v>
      </c>
      <c r="K52" s="112">
        <v>4800</v>
      </c>
      <c r="L52" s="112">
        <v>3200</v>
      </c>
      <c r="M52" s="112">
        <v>1600</v>
      </c>
      <c r="N52" s="89">
        <v>0</v>
      </c>
      <c r="O52" s="89">
        <v>0</v>
      </c>
      <c r="P52" s="89">
        <v>0</v>
      </c>
    </row>
    <row r="53" spans="1:16" s="91" customFormat="1" ht="15.75">
      <c r="A53" s="383"/>
      <c r="B53" s="386"/>
      <c r="C53" s="380"/>
      <c r="D53" s="248"/>
      <c r="E53" s="186" t="s">
        <v>137</v>
      </c>
      <c r="F53" s="112">
        <v>29012</v>
      </c>
      <c r="G53" s="89">
        <v>0</v>
      </c>
      <c r="H53" s="112">
        <v>5978</v>
      </c>
      <c r="I53" s="112">
        <v>5978</v>
      </c>
      <c r="J53" s="112">
        <v>18989</v>
      </c>
      <c r="K53" s="112">
        <v>3587</v>
      </c>
      <c r="L53" s="112">
        <v>2392</v>
      </c>
      <c r="M53" s="112">
        <v>1196</v>
      </c>
      <c r="N53" s="89">
        <v>0</v>
      </c>
      <c r="O53" s="89">
        <v>0</v>
      </c>
      <c r="P53" s="89">
        <v>0</v>
      </c>
    </row>
    <row r="54" spans="1:16" s="91" customFormat="1" ht="15.75">
      <c r="A54" s="384"/>
      <c r="B54" s="387"/>
      <c r="C54" s="381"/>
      <c r="D54" s="249"/>
      <c r="E54" s="186" t="s">
        <v>138</v>
      </c>
      <c r="F54" s="112">
        <v>16588</v>
      </c>
      <c r="G54" s="89">
        <v>0</v>
      </c>
      <c r="H54" s="112">
        <v>2022</v>
      </c>
      <c r="I54" s="112">
        <v>2022</v>
      </c>
      <c r="J54" s="112">
        <v>1011</v>
      </c>
      <c r="K54" s="112">
        <v>1213</v>
      </c>
      <c r="L54" s="112">
        <v>808</v>
      </c>
      <c r="M54" s="112">
        <v>404</v>
      </c>
      <c r="N54" s="89">
        <v>0</v>
      </c>
      <c r="O54" s="89">
        <v>0</v>
      </c>
      <c r="P54" s="89">
        <v>0</v>
      </c>
    </row>
    <row r="55" spans="1:16" s="93" customFormat="1" ht="16.5" customHeight="1">
      <c r="A55" s="344" t="s">
        <v>149</v>
      </c>
      <c r="B55" s="365" t="s">
        <v>367</v>
      </c>
      <c r="C55" s="379" t="s">
        <v>339</v>
      </c>
      <c r="D55" s="247" t="s">
        <v>362</v>
      </c>
      <c r="E55" s="111" t="s">
        <v>135</v>
      </c>
      <c r="F55" s="97">
        <v>80000</v>
      </c>
      <c r="G55" s="97">
        <v>0</v>
      </c>
      <c r="H55" s="97">
        <v>20000</v>
      </c>
      <c r="I55" s="97">
        <v>20000</v>
      </c>
      <c r="J55" s="97">
        <v>40000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</row>
    <row r="56" spans="1:16" s="91" customFormat="1" ht="18.75" customHeight="1">
      <c r="A56" s="388"/>
      <c r="B56" s="390"/>
      <c r="C56" s="380"/>
      <c r="D56" s="248"/>
      <c r="E56" s="186" t="s">
        <v>136</v>
      </c>
      <c r="F56" s="89">
        <v>16000</v>
      </c>
      <c r="G56" s="89">
        <v>0</v>
      </c>
      <c r="H56" s="70">
        <v>4000</v>
      </c>
      <c r="I56" s="70">
        <v>4000</v>
      </c>
      <c r="J56" s="70">
        <v>8000</v>
      </c>
      <c r="K56" s="89"/>
      <c r="L56" s="89">
        <v>0</v>
      </c>
      <c r="M56" s="89">
        <v>0</v>
      </c>
      <c r="N56" s="89">
        <v>0</v>
      </c>
      <c r="O56" s="89">
        <v>0</v>
      </c>
      <c r="P56" s="89">
        <v>0</v>
      </c>
    </row>
    <row r="57" spans="1:16" s="91" customFormat="1" ht="15.75">
      <c r="A57" s="388"/>
      <c r="B57" s="390"/>
      <c r="C57" s="380"/>
      <c r="D57" s="248"/>
      <c r="E57" s="186" t="s">
        <v>335</v>
      </c>
      <c r="F57" s="89">
        <v>32000</v>
      </c>
      <c r="G57" s="89">
        <v>0</v>
      </c>
      <c r="H57" s="70">
        <v>8000</v>
      </c>
      <c r="I57" s="70">
        <v>8000</v>
      </c>
      <c r="J57" s="70">
        <v>16000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</row>
    <row r="58" spans="1:16" s="91" customFormat="1" ht="15.75">
      <c r="A58" s="388"/>
      <c r="B58" s="390"/>
      <c r="C58" s="380"/>
      <c r="D58" s="248"/>
      <c r="E58" s="186" t="s">
        <v>137</v>
      </c>
      <c r="F58" s="89">
        <v>23912</v>
      </c>
      <c r="G58" s="89">
        <v>0</v>
      </c>
      <c r="H58" s="70">
        <v>5978</v>
      </c>
      <c r="I58" s="70">
        <v>5978</v>
      </c>
      <c r="J58" s="70">
        <v>16000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</row>
    <row r="59" spans="1:16" s="91" customFormat="1" ht="15.75">
      <c r="A59" s="389"/>
      <c r="B59" s="391"/>
      <c r="C59" s="381"/>
      <c r="D59" s="249"/>
      <c r="E59" s="186" t="s">
        <v>138</v>
      </c>
      <c r="F59" s="89">
        <v>8088</v>
      </c>
      <c r="G59" s="89">
        <v>0</v>
      </c>
      <c r="H59" s="70">
        <v>2022</v>
      </c>
      <c r="I59" s="70">
        <v>2022</v>
      </c>
      <c r="J59" s="70"/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</row>
    <row r="60" spans="1:16" s="93" customFormat="1" ht="15.75">
      <c r="A60" s="344" t="s">
        <v>151</v>
      </c>
      <c r="B60" s="365" t="s">
        <v>427</v>
      </c>
      <c r="C60" s="379" t="s">
        <v>339</v>
      </c>
      <c r="D60" s="247" t="s">
        <v>362</v>
      </c>
      <c r="E60" s="111" t="s">
        <v>135</v>
      </c>
      <c r="F60" s="97">
        <v>22000</v>
      </c>
      <c r="G60" s="97">
        <v>0</v>
      </c>
      <c r="H60" s="97">
        <v>0</v>
      </c>
      <c r="I60" s="97">
        <v>0</v>
      </c>
      <c r="J60" s="97">
        <v>6000</v>
      </c>
      <c r="K60" s="97">
        <v>8000</v>
      </c>
      <c r="L60" s="97">
        <v>4000</v>
      </c>
      <c r="M60" s="97">
        <v>4000</v>
      </c>
      <c r="N60" s="97">
        <v>0</v>
      </c>
      <c r="O60" s="97">
        <v>0</v>
      </c>
      <c r="P60" s="97">
        <v>0</v>
      </c>
    </row>
    <row r="61" spans="1:16" s="91" customFormat="1" ht="15.75">
      <c r="A61" s="388"/>
      <c r="B61" s="390"/>
      <c r="C61" s="380"/>
      <c r="D61" s="248"/>
      <c r="E61" s="186" t="s">
        <v>136</v>
      </c>
      <c r="F61" s="89">
        <v>4400</v>
      </c>
      <c r="G61" s="89">
        <v>0</v>
      </c>
      <c r="H61" s="70"/>
      <c r="I61" s="70"/>
      <c r="J61" s="70">
        <v>1200</v>
      </c>
      <c r="K61" s="70">
        <v>1600</v>
      </c>
      <c r="L61" s="70">
        <v>800</v>
      </c>
      <c r="M61" s="70">
        <v>800</v>
      </c>
      <c r="N61" s="89">
        <v>0</v>
      </c>
      <c r="O61" s="89">
        <v>0</v>
      </c>
      <c r="P61" s="89">
        <v>0</v>
      </c>
    </row>
    <row r="62" spans="1:16" s="91" customFormat="1" ht="15.75">
      <c r="A62" s="388"/>
      <c r="B62" s="390"/>
      <c r="C62" s="380"/>
      <c r="D62" s="248"/>
      <c r="E62" s="186" t="s">
        <v>335</v>
      </c>
      <c r="F62" s="89">
        <v>8800</v>
      </c>
      <c r="G62" s="89">
        <v>0</v>
      </c>
      <c r="H62" s="70"/>
      <c r="I62" s="70"/>
      <c r="J62" s="70">
        <v>2400</v>
      </c>
      <c r="K62" s="70">
        <v>3200</v>
      </c>
      <c r="L62" s="70">
        <v>1600</v>
      </c>
      <c r="M62" s="70">
        <v>1600</v>
      </c>
      <c r="N62" s="89">
        <v>0</v>
      </c>
      <c r="O62" s="89">
        <v>0</v>
      </c>
      <c r="P62" s="89">
        <v>0</v>
      </c>
    </row>
    <row r="63" spans="1:16" s="91" customFormat="1" ht="15.75">
      <c r="A63" s="388"/>
      <c r="B63" s="390"/>
      <c r="C63" s="380"/>
      <c r="D63" s="248"/>
      <c r="E63" s="186" t="s">
        <v>137</v>
      </c>
      <c r="F63" s="89">
        <v>3300</v>
      </c>
      <c r="G63" s="89">
        <v>0</v>
      </c>
      <c r="H63" s="70"/>
      <c r="I63" s="70"/>
      <c r="J63" s="70">
        <v>1793</v>
      </c>
      <c r="K63" s="70">
        <v>2391</v>
      </c>
      <c r="L63" s="70">
        <v>1196</v>
      </c>
      <c r="M63" s="70">
        <v>1196</v>
      </c>
      <c r="N63" s="89">
        <v>0</v>
      </c>
      <c r="O63" s="89">
        <v>0</v>
      </c>
      <c r="P63" s="89">
        <v>0</v>
      </c>
    </row>
    <row r="64" spans="1:16" s="91" customFormat="1" ht="15.75">
      <c r="A64" s="389"/>
      <c r="B64" s="391"/>
      <c r="C64" s="381"/>
      <c r="D64" s="249"/>
      <c r="E64" s="186" t="s">
        <v>138</v>
      </c>
      <c r="F64" s="89">
        <v>5500</v>
      </c>
      <c r="G64" s="89">
        <v>0</v>
      </c>
      <c r="H64" s="70"/>
      <c r="I64" s="70"/>
      <c r="J64" s="70">
        <v>607</v>
      </c>
      <c r="K64" s="70">
        <v>809</v>
      </c>
      <c r="L64" s="70">
        <v>404</v>
      </c>
      <c r="M64" s="70">
        <v>404</v>
      </c>
      <c r="N64" s="89">
        <v>0</v>
      </c>
      <c r="O64" s="89">
        <v>0</v>
      </c>
      <c r="P64" s="89">
        <v>0</v>
      </c>
    </row>
    <row r="65" spans="1:16" s="93" customFormat="1" ht="18" customHeight="1">
      <c r="A65" s="344" t="s">
        <v>184</v>
      </c>
      <c r="B65" s="365" t="s">
        <v>368</v>
      </c>
      <c r="C65" s="379" t="s">
        <v>341</v>
      </c>
      <c r="D65" s="247" t="s">
        <v>362</v>
      </c>
      <c r="E65" s="111" t="s">
        <v>135</v>
      </c>
      <c r="F65" s="97">
        <v>12000</v>
      </c>
      <c r="G65" s="97">
        <v>0</v>
      </c>
      <c r="H65" s="97">
        <v>0</v>
      </c>
      <c r="I65" s="97">
        <v>0</v>
      </c>
      <c r="J65" s="97">
        <v>4000</v>
      </c>
      <c r="K65" s="97">
        <v>4000</v>
      </c>
      <c r="L65" s="97">
        <v>4000</v>
      </c>
      <c r="M65" s="97">
        <v>0</v>
      </c>
      <c r="N65" s="97">
        <v>0</v>
      </c>
      <c r="O65" s="97">
        <v>0</v>
      </c>
      <c r="P65" s="97">
        <v>0</v>
      </c>
    </row>
    <row r="66" spans="1:16" s="91" customFormat="1" ht="19.5" customHeight="1">
      <c r="A66" s="388"/>
      <c r="B66" s="390"/>
      <c r="C66" s="380"/>
      <c r="D66" s="248"/>
      <c r="E66" s="186" t="s">
        <v>136</v>
      </c>
      <c r="F66" s="89">
        <v>2400</v>
      </c>
      <c r="G66" s="89">
        <v>0</v>
      </c>
      <c r="H66" s="70"/>
      <c r="I66" s="70">
        <v>0</v>
      </c>
      <c r="J66" s="70">
        <v>800</v>
      </c>
      <c r="K66" s="70">
        <v>800</v>
      </c>
      <c r="L66" s="70">
        <v>800</v>
      </c>
      <c r="M66" s="89">
        <v>0</v>
      </c>
      <c r="N66" s="89">
        <v>0</v>
      </c>
      <c r="O66" s="89">
        <v>0</v>
      </c>
      <c r="P66" s="89">
        <v>0</v>
      </c>
    </row>
    <row r="67" spans="1:16" s="91" customFormat="1" ht="19.5" customHeight="1">
      <c r="A67" s="388"/>
      <c r="B67" s="390"/>
      <c r="C67" s="380"/>
      <c r="D67" s="248"/>
      <c r="E67" s="186" t="s">
        <v>335</v>
      </c>
      <c r="F67" s="89">
        <v>4800</v>
      </c>
      <c r="G67" s="89">
        <v>0</v>
      </c>
      <c r="H67" s="70"/>
      <c r="I67" s="70">
        <v>0</v>
      </c>
      <c r="J67" s="70">
        <v>1600</v>
      </c>
      <c r="K67" s="70">
        <v>1600</v>
      </c>
      <c r="L67" s="70">
        <v>1600</v>
      </c>
      <c r="M67" s="89">
        <v>0</v>
      </c>
      <c r="N67" s="89">
        <v>0</v>
      </c>
      <c r="O67" s="89">
        <v>0</v>
      </c>
      <c r="P67" s="89">
        <v>0</v>
      </c>
    </row>
    <row r="68" spans="1:16" s="91" customFormat="1" ht="19.5" customHeight="1">
      <c r="A68" s="388"/>
      <c r="B68" s="390"/>
      <c r="C68" s="380"/>
      <c r="D68" s="248"/>
      <c r="E68" s="186" t="s">
        <v>137</v>
      </c>
      <c r="F68" s="89">
        <v>1800</v>
      </c>
      <c r="G68" s="89">
        <v>0</v>
      </c>
      <c r="H68" s="70"/>
      <c r="I68" s="70">
        <v>0</v>
      </c>
      <c r="J68" s="70">
        <v>1196</v>
      </c>
      <c r="K68" s="70">
        <v>1196</v>
      </c>
      <c r="L68" s="70">
        <v>1196</v>
      </c>
      <c r="M68" s="89">
        <v>0</v>
      </c>
      <c r="N68" s="89">
        <v>0</v>
      </c>
      <c r="O68" s="89">
        <v>0</v>
      </c>
      <c r="P68" s="89">
        <v>0</v>
      </c>
    </row>
    <row r="69" spans="1:16" s="91" customFormat="1" ht="25.5" customHeight="1">
      <c r="A69" s="389"/>
      <c r="B69" s="391"/>
      <c r="C69" s="381"/>
      <c r="D69" s="249"/>
      <c r="E69" s="186" t="s">
        <v>138</v>
      </c>
      <c r="F69" s="89">
        <v>3000</v>
      </c>
      <c r="G69" s="89">
        <v>0</v>
      </c>
      <c r="H69" s="70"/>
      <c r="I69" s="70">
        <v>0</v>
      </c>
      <c r="J69" s="70">
        <v>404</v>
      </c>
      <c r="K69" s="70">
        <v>404</v>
      </c>
      <c r="L69" s="70">
        <v>404</v>
      </c>
      <c r="M69" s="89">
        <v>0</v>
      </c>
      <c r="N69" s="89">
        <v>0</v>
      </c>
      <c r="O69" s="89">
        <v>0</v>
      </c>
      <c r="P69" s="89">
        <v>0</v>
      </c>
    </row>
    <row r="70" spans="1:16" s="91" customFormat="1" ht="18.75" customHeight="1">
      <c r="A70" s="382" t="s">
        <v>155</v>
      </c>
      <c r="B70" s="222" t="s">
        <v>185</v>
      </c>
      <c r="C70" s="379" t="s">
        <v>369</v>
      </c>
      <c r="D70" s="247"/>
      <c r="E70" s="113" t="s">
        <v>135</v>
      </c>
      <c r="F70" s="67">
        <v>369800</v>
      </c>
      <c r="G70" s="67">
        <v>0</v>
      </c>
      <c r="H70" s="67">
        <v>0</v>
      </c>
      <c r="I70" s="67">
        <v>0</v>
      </c>
      <c r="J70" s="67">
        <v>90800</v>
      </c>
      <c r="K70" s="67">
        <v>120600</v>
      </c>
      <c r="L70" s="67">
        <v>82800</v>
      </c>
      <c r="M70" s="67">
        <v>37800</v>
      </c>
      <c r="N70" s="67">
        <v>37800</v>
      </c>
      <c r="O70" s="67">
        <v>0</v>
      </c>
      <c r="P70" s="67">
        <v>0</v>
      </c>
    </row>
    <row r="71" spans="1:16" s="91" customFormat="1" ht="18.75" customHeight="1">
      <c r="A71" s="383"/>
      <c r="B71" s="392"/>
      <c r="C71" s="380"/>
      <c r="D71" s="248"/>
      <c r="E71" s="186" t="s">
        <v>136</v>
      </c>
      <c r="F71" s="112">
        <v>73960</v>
      </c>
      <c r="G71" s="112"/>
      <c r="H71" s="89">
        <v>0</v>
      </c>
      <c r="I71" s="89">
        <v>0</v>
      </c>
      <c r="J71" s="89">
        <v>18160</v>
      </c>
      <c r="K71" s="89">
        <v>24120</v>
      </c>
      <c r="L71" s="89">
        <v>16560</v>
      </c>
      <c r="M71" s="89">
        <v>7560</v>
      </c>
      <c r="N71" s="89">
        <v>7560</v>
      </c>
      <c r="O71" s="89">
        <v>0</v>
      </c>
      <c r="P71" s="89">
        <v>0</v>
      </c>
    </row>
    <row r="72" spans="1:16" s="91" customFormat="1" ht="18.75" customHeight="1">
      <c r="A72" s="383"/>
      <c r="B72" s="392"/>
      <c r="C72" s="380"/>
      <c r="D72" s="248"/>
      <c r="E72" s="186" t="s">
        <v>335</v>
      </c>
      <c r="F72" s="112">
        <v>147920</v>
      </c>
      <c r="G72" s="112"/>
      <c r="H72" s="89">
        <v>0</v>
      </c>
      <c r="I72" s="89">
        <v>0</v>
      </c>
      <c r="J72" s="89">
        <v>36320</v>
      </c>
      <c r="K72" s="89">
        <v>48240</v>
      </c>
      <c r="L72" s="89">
        <v>33120</v>
      </c>
      <c r="M72" s="89">
        <v>15120</v>
      </c>
      <c r="N72" s="89">
        <v>15120</v>
      </c>
      <c r="O72" s="89">
        <v>0</v>
      </c>
      <c r="P72" s="89">
        <v>0</v>
      </c>
    </row>
    <row r="73" spans="1:16" s="91" customFormat="1" ht="18.75" customHeight="1">
      <c r="A73" s="383"/>
      <c r="B73" s="392"/>
      <c r="C73" s="380"/>
      <c r="D73" s="248"/>
      <c r="E73" s="186" t="s">
        <v>137</v>
      </c>
      <c r="F73" s="112">
        <v>104250</v>
      </c>
      <c r="G73" s="112"/>
      <c r="H73" s="89">
        <v>0</v>
      </c>
      <c r="I73" s="89">
        <v>0</v>
      </c>
      <c r="J73" s="89">
        <v>28652</v>
      </c>
      <c r="K73" s="89">
        <v>38189</v>
      </c>
      <c r="L73" s="89">
        <v>26134</v>
      </c>
      <c r="M73" s="89">
        <v>12054</v>
      </c>
      <c r="N73" s="89">
        <v>12054</v>
      </c>
      <c r="O73" s="89">
        <v>0</v>
      </c>
      <c r="P73" s="89">
        <v>0</v>
      </c>
    </row>
    <row r="74" spans="1:16" s="91" customFormat="1" ht="39.75" customHeight="1">
      <c r="A74" s="384"/>
      <c r="B74" s="223"/>
      <c r="C74" s="381"/>
      <c r="D74" s="249"/>
      <c r="E74" s="186" t="s">
        <v>138</v>
      </c>
      <c r="F74" s="112">
        <v>43670</v>
      </c>
      <c r="G74" s="112"/>
      <c r="H74" s="89">
        <v>0</v>
      </c>
      <c r="I74" s="89">
        <v>0</v>
      </c>
      <c r="J74" s="89">
        <v>7668</v>
      </c>
      <c r="K74" s="89">
        <v>10051</v>
      </c>
      <c r="L74" s="89">
        <v>6986</v>
      </c>
      <c r="M74" s="89">
        <v>3066</v>
      </c>
      <c r="N74" s="89">
        <v>3066</v>
      </c>
      <c r="O74" s="89">
        <v>0</v>
      </c>
      <c r="P74" s="89">
        <v>0</v>
      </c>
    </row>
    <row r="75" spans="1:16" s="93" customFormat="1" ht="23.25" customHeight="1" collapsed="1">
      <c r="A75" s="344" t="s">
        <v>156</v>
      </c>
      <c r="B75" s="244" t="s">
        <v>370</v>
      </c>
      <c r="C75" s="379" t="s">
        <v>341</v>
      </c>
      <c r="D75" s="247" t="s">
        <v>362</v>
      </c>
      <c r="E75" s="111" t="s">
        <v>135</v>
      </c>
      <c r="F75" s="97">
        <v>166320</v>
      </c>
      <c r="G75" s="97">
        <v>0</v>
      </c>
      <c r="H75" s="97">
        <v>0</v>
      </c>
      <c r="I75" s="97">
        <v>0</v>
      </c>
      <c r="J75" s="97">
        <v>52920</v>
      </c>
      <c r="K75" s="97">
        <v>75600</v>
      </c>
      <c r="L75" s="97">
        <v>37800</v>
      </c>
      <c r="M75" s="97">
        <v>0</v>
      </c>
      <c r="N75" s="97">
        <v>0</v>
      </c>
      <c r="O75" s="97">
        <v>0</v>
      </c>
      <c r="P75" s="97">
        <v>0</v>
      </c>
    </row>
    <row r="76" spans="1:16" s="91" customFormat="1" ht="27.75" customHeight="1">
      <c r="A76" s="345"/>
      <c r="B76" s="245"/>
      <c r="C76" s="380"/>
      <c r="D76" s="248"/>
      <c r="E76" s="186" t="s">
        <v>136</v>
      </c>
      <c r="F76" s="89">
        <v>33264</v>
      </c>
      <c r="G76" s="89"/>
      <c r="H76" s="70"/>
      <c r="I76" s="70"/>
      <c r="J76" s="70">
        <v>10584</v>
      </c>
      <c r="K76" s="70">
        <v>15120</v>
      </c>
      <c r="L76" s="70">
        <v>7560</v>
      </c>
      <c r="M76" s="89">
        <v>0</v>
      </c>
      <c r="N76" s="89">
        <v>0</v>
      </c>
      <c r="O76" s="89">
        <v>0</v>
      </c>
      <c r="P76" s="89">
        <v>0</v>
      </c>
    </row>
    <row r="77" spans="1:16" s="91" customFormat="1" ht="21" customHeight="1">
      <c r="A77" s="345"/>
      <c r="B77" s="245"/>
      <c r="C77" s="380"/>
      <c r="D77" s="248"/>
      <c r="E77" s="186" t="s">
        <v>335</v>
      </c>
      <c r="F77" s="89">
        <v>66528</v>
      </c>
      <c r="G77" s="89">
        <v>0</v>
      </c>
      <c r="H77" s="70"/>
      <c r="I77" s="70"/>
      <c r="J77" s="70">
        <v>21168</v>
      </c>
      <c r="K77" s="70">
        <v>30240</v>
      </c>
      <c r="L77" s="70">
        <v>15120</v>
      </c>
      <c r="M77" s="89">
        <v>0</v>
      </c>
      <c r="N77" s="89">
        <v>0</v>
      </c>
      <c r="O77" s="89">
        <v>0</v>
      </c>
      <c r="P77" s="89">
        <v>0</v>
      </c>
    </row>
    <row r="78" spans="1:16" s="91" customFormat="1" ht="21" customHeight="1">
      <c r="A78" s="345"/>
      <c r="B78" s="245"/>
      <c r="C78" s="380"/>
      <c r="D78" s="248"/>
      <c r="E78" s="186" t="s">
        <v>137</v>
      </c>
      <c r="F78" s="89">
        <v>49713</v>
      </c>
      <c r="G78" s="89">
        <v>0</v>
      </c>
      <c r="H78" s="70"/>
      <c r="I78" s="70"/>
      <c r="J78" s="70">
        <v>16876</v>
      </c>
      <c r="K78" s="70">
        <v>24109</v>
      </c>
      <c r="L78" s="70">
        <v>12054</v>
      </c>
      <c r="M78" s="89">
        <v>0</v>
      </c>
      <c r="N78" s="89">
        <v>0</v>
      </c>
      <c r="O78" s="89">
        <v>0</v>
      </c>
      <c r="P78" s="89">
        <v>0</v>
      </c>
    </row>
    <row r="79" spans="1:16" s="91" customFormat="1" ht="36.75" customHeight="1">
      <c r="A79" s="346"/>
      <c r="B79" s="246"/>
      <c r="C79" s="381"/>
      <c r="D79" s="249"/>
      <c r="E79" s="186" t="s">
        <v>138</v>
      </c>
      <c r="F79" s="89">
        <v>16815</v>
      </c>
      <c r="G79" s="89">
        <v>0</v>
      </c>
      <c r="H79" s="70"/>
      <c r="I79" s="70"/>
      <c r="J79" s="70">
        <v>4292</v>
      </c>
      <c r="K79" s="70">
        <v>6131</v>
      </c>
      <c r="L79" s="70">
        <v>3066</v>
      </c>
      <c r="M79" s="89">
        <v>0</v>
      </c>
      <c r="N79" s="89">
        <v>0</v>
      </c>
      <c r="O79" s="89">
        <v>0</v>
      </c>
      <c r="P79" s="89">
        <v>0</v>
      </c>
    </row>
    <row r="80" spans="1:16" s="93" customFormat="1" ht="16.5" customHeight="1" collapsed="1">
      <c r="A80" s="344" t="s">
        <v>157</v>
      </c>
      <c r="B80" s="244" t="s">
        <v>371</v>
      </c>
      <c r="C80" s="379" t="s">
        <v>369</v>
      </c>
      <c r="D80" s="247" t="s">
        <v>362</v>
      </c>
      <c r="E80" s="111" t="s">
        <v>135</v>
      </c>
      <c r="F80" s="97">
        <v>161280</v>
      </c>
      <c r="G80" s="97">
        <v>0</v>
      </c>
      <c r="H80" s="97">
        <v>0</v>
      </c>
      <c r="I80" s="97">
        <v>0</v>
      </c>
      <c r="J80" s="97">
        <v>22680</v>
      </c>
      <c r="K80" s="97">
        <v>31500</v>
      </c>
      <c r="L80" s="97">
        <v>31500</v>
      </c>
      <c r="M80" s="97">
        <v>37800</v>
      </c>
      <c r="N80" s="97">
        <v>37800</v>
      </c>
      <c r="O80" s="97">
        <v>0</v>
      </c>
      <c r="P80" s="97">
        <v>0</v>
      </c>
    </row>
    <row r="81" spans="1:16" s="91" customFormat="1" ht="26.25" customHeight="1">
      <c r="A81" s="345"/>
      <c r="B81" s="245"/>
      <c r="C81" s="380"/>
      <c r="D81" s="248"/>
      <c r="E81" s="186" t="s">
        <v>136</v>
      </c>
      <c r="F81" s="89">
        <v>32256</v>
      </c>
      <c r="G81" s="89">
        <v>0</v>
      </c>
      <c r="H81" s="70"/>
      <c r="I81" s="70"/>
      <c r="J81" s="70">
        <v>4536</v>
      </c>
      <c r="K81" s="70">
        <v>6300</v>
      </c>
      <c r="L81" s="70">
        <v>6300</v>
      </c>
      <c r="M81" s="70">
        <v>7560</v>
      </c>
      <c r="N81" s="70">
        <v>7560</v>
      </c>
      <c r="O81" s="89">
        <v>0</v>
      </c>
      <c r="P81" s="89">
        <v>0</v>
      </c>
    </row>
    <row r="82" spans="1:16" s="91" customFormat="1" ht="15.75">
      <c r="A82" s="345"/>
      <c r="B82" s="245"/>
      <c r="C82" s="380"/>
      <c r="D82" s="248"/>
      <c r="E82" s="186" t="s">
        <v>335</v>
      </c>
      <c r="F82" s="89">
        <v>64512</v>
      </c>
      <c r="G82" s="89">
        <v>0</v>
      </c>
      <c r="H82" s="70"/>
      <c r="I82" s="70"/>
      <c r="J82" s="70">
        <v>9072</v>
      </c>
      <c r="K82" s="70">
        <v>12600</v>
      </c>
      <c r="L82" s="70">
        <v>12600</v>
      </c>
      <c r="M82" s="70">
        <v>15120</v>
      </c>
      <c r="N82" s="70">
        <v>15120</v>
      </c>
      <c r="O82" s="89">
        <v>0</v>
      </c>
      <c r="P82" s="89">
        <v>0</v>
      </c>
    </row>
    <row r="83" spans="1:16" s="91" customFormat="1" ht="15.75">
      <c r="A83" s="345"/>
      <c r="B83" s="245"/>
      <c r="C83" s="380"/>
      <c r="D83" s="248"/>
      <c r="E83" s="186" t="s">
        <v>137</v>
      </c>
      <c r="F83" s="89">
        <v>48207</v>
      </c>
      <c r="G83" s="89">
        <v>0</v>
      </c>
      <c r="H83" s="70"/>
      <c r="I83" s="70"/>
      <c r="J83" s="70">
        <v>7233</v>
      </c>
      <c r="K83" s="70">
        <v>10045</v>
      </c>
      <c r="L83" s="70">
        <v>10045</v>
      </c>
      <c r="M83" s="70">
        <v>12054</v>
      </c>
      <c r="N83" s="70">
        <v>12054</v>
      </c>
      <c r="O83" s="89">
        <v>0</v>
      </c>
      <c r="P83" s="89">
        <v>0</v>
      </c>
    </row>
    <row r="84" spans="1:16" s="91" customFormat="1" ht="15.75">
      <c r="A84" s="346"/>
      <c r="B84" s="246"/>
      <c r="C84" s="381"/>
      <c r="D84" s="249"/>
      <c r="E84" s="186" t="s">
        <v>138</v>
      </c>
      <c r="F84" s="89">
        <v>16305</v>
      </c>
      <c r="G84" s="89">
        <v>0</v>
      </c>
      <c r="H84" s="70"/>
      <c r="I84" s="70"/>
      <c r="J84" s="70">
        <v>1839</v>
      </c>
      <c r="K84" s="70">
        <v>2555</v>
      </c>
      <c r="L84" s="70">
        <v>2555</v>
      </c>
      <c r="M84" s="70">
        <v>3066</v>
      </c>
      <c r="N84" s="70">
        <v>3066</v>
      </c>
      <c r="O84" s="89">
        <v>0</v>
      </c>
      <c r="P84" s="89">
        <v>0</v>
      </c>
    </row>
    <row r="85" spans="1:16" s="93" customFormat="1" ht="18" customHeight="1">
      <c r="A85" s="344" t="s">
        <v>186</v>
      </c>
      <c r="B85" s="244" t="s">
        <v>371</v>
      </c>
      <c r="C85" s="379">
        <v>2021</v>
      </c>
      <c r="D85" s="247" t="s">
        <v>362</v>
      </c>
      <c r="E85" s="111" t="s">
        <v>135</v>
      </c>
      <c r="F85" s="97">
        <v>3300</v>
      </c>
      <c r="G85" s="97">
        <v>0</v>
      </c>
      <c r="H85" s="97">
        <v>0</v>
      </c>
      <c r="I85" s="97">
        <v>0</v>
      </c>
      <c r="J85" s="97">
        <v>3300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</row>
    <row r="86" spans="1:16" s="91" customFormat="1" ht="18" customHeight="1">
      <c r="A86" s="345"/>
      <c r="B86" s="245"/>
      <c r="C86" s="380"/>
      <c r="D86" s="248"/>
      <c r="E86" s="186" t="s">
        <v>136</v>
      </c>
      <c r="F86" s="89">
        <v>660</v>
      </c>
      <c r="G86" s="89">
        <v>0</v>
      </c>
      <c r="H86" s="70"/>
      <c r="I86" s="89">
        <v>0</v>
      </c>
      <c r="J86" s="70">
        <v>660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</row>
    <row r="87" spans="1:16" s="91" customFormat="1" ht="20.25" customHeight="1">
      <c r="A87" s="345"/>
      <c r="B87" s="245"/>
      <c r="C87" s="380"/>
      <c r="D87" s="248"/>
      <c r="E87" s="186" t="s">
        <v>335</v>
      </c>
      <c r="F87" s="89">
        <v>1320</v>
      </c>
      <c r="G87" s="89">
        <v>0</v>
      </c>
      <c r="H87" s="70"/>
      <c r="I87" s="89">
        <v>0</v>
      </c>
      <c r="J87" s="70">
        <v>1320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</row>
    <row r="88" spans="1:16" s="91" customFormat="1" ht="18" customHeight="1">
      <c r="A88" s="345"/>
      <c r="B88" s="245"/>
      <c r="C88" s="380"/>
      <c r="D88" s="248"/>
      <c r="E88" s="186" t="s">
        <v>137</v>
      </c>
      <c r="F88" s="89">
        <v>495</v>
      </c>
      <c r="G88" s="89">
        <v>0</v>
      </c>
      <c r="H88" s="70"/>
      <c r="I88" s="89">
        <v>0</v>
      </c>
      <c r="J88" s="70">
        <v>986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</row>
    <row r="89" spans="1:16" s="91" customFormat="1" ht="16.5" customHeight="1">
      <c r="A89" s="346"/>
      <c r="B89" s="246"/>
      <c r="C89" s="381"/>
      <c r="D89" s="249"/>
      <c r="E89" s="186" t="s">
        <v>138</v>
      </c>
      <c r="F89" s="89">
        <v>825</v>
      </c>
      <c r="G89" s="89">
        <v>0</v>
      </c>
      <c r="H89" s="70"/>
      <c r="I89" s="89">
        <v>0</v>
      </c>
      <c r="J89" s="70">
        <v>334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</row>
    <row r="90" spans="1:16" s="93" customFormat="1" ht="18" customHeight="1">
      <c r="A90" s="344" t="s">
        <v>187</v>
      </c>
      <c r="B90" s="244" t="s">
        <v>372</v>
      </c>
      <c r="C90" s="379" t="s">
        <v>341</v>
      </c>
      <c r="D90" s="247" t="s">
        <v>362</v>
      </c>
      <c r="E90" s="111" t="s">
        <v>135</v>
      </c>
      <c r="F90" s="97">
        <v>36900</v>
      </c>
      <c r="G90" s="97">
        <v>0</v>
      </c>
      <c r="H90" s="97">
        <v>0</v>
      </c>
      <c r="I90" s="97">
        <v>0</v>
      </c>
      <c r="J90" s="97">
        <v>9900</v>
      </c>
      <c r="K90" s="97">
        <v>13500</v>
      </c>
      <c r="L90" s="97">
        <v>13500</v>
      </c>
      <c r="M90" s="97">
        <v>0</v>
      </c>
      <c r="N90" s="97">
        <v>0</v>
      </c>
      <c r="O90" s="97">
        <v>0</v>
      </c>
      <c r="P90" s="97">
        <v>0</v>
      </c>
    </row>
    <row r="91" spans="1:16" s="91" customFormat="1" ht="18" customHeight="1">
      <c r="A91" s="345"/>
      <c r="B91" s="245"/>
      <c r="C91" s="380"/>
      <c r="D91" s="248"/>
      <c r="E91" s="186" t="s">
        <v>136</v>
      </c>
      <c r="F91" s="89">
        <v>7380</v>
      </c>
      <c r="G91" s="89">
        <v>0</v>
      </c>
      <c r="H91" s="70"/>
      <c r="I91" s="70"/>
      <c r="J91" s="70">
        <v>1980</v>
      </c>
      <c r="K91" s="70">
        <v>2700</v>
      </c>
      <c r="L91" s="70">
        <v>2700</v>
      </c>
      <c r="M91" s="89">
        <v>0</v>
      </c>
      <c r="N91" s="89">
        <v>0</v>
      </c>
      <c r="O91" s="89">
        <v>0</v>
      </c>
      <c r="P91" s="89">
        <v>0</v>
      </c>
    </row>
    <row r="92" spans="1:16" s="91" customFormat="1" ht="21.75" customHeight="1">
      <c r="A92" s="345"/>
      <c r="B92" s="245"/>
      <c r="C92" s="380"/>
      <c r="D92" s="248"/>
      <c r="E92" s="186" t="s">
        <v>335</v>
      </c>
      <c r="F92" s="89">
        <v>14760</v>
      </c>
      <c r="G92" s="89">
        <v>0</v>
      </c>
      <c r="H92" s="70"/>
      <c r="I92" s="70"/>
      <c r="J92" s="70">
        <v>3960</v>
      </c>
      <c r="K92" s="70">
        <v>5400</v>
      </c>
      <c r="L92" s="70">
        <v>5400</v>
      </c>
      <c r="M92" s="89">
        <v>0</v>
      </c>
      <c r="N92" s="89">
        <v>0</v>
      </c>
      <c r="O92" s="89">
        <v>0</v>
      </c>
      <c r="P92" s="89">
        <v>0</v>
      </c>
    </row>
    <row r="93" spans="1:16" s="91" customFormat="1" ht="15.75">
      <c r="A93" s="345"/>
      <c r="B93" s="245"/>
      <c r="C93" s="380"/>
      <c r="D93" s="248"/>
      <c r="E93" s="186" t="s">
        <v>137</v>
      </c>
      <c r="F93" s="89">
        <v>5535</v>
      </c>
      <c r="G93" s="89">
        <v>0</v>
      </c>
      <c r="H93" s="70"/>
      <c r="I93" s="70"/>
      <c r="J93" s="70">
        <v>2959</v>
      </c>
      <c r="K93" s="70">
        <v>4035</v>
      </c>
      <c r="L93" s="70">
        <v>4035</v>
      </c>
      <c r="M93" s="89">
        <v>0</v>
      </c>
      <c r="N93" s="89">
        <v>0</v>
      </c>
      <c r="O93" s="89">
        <v>0</v>
      </c>
      <c r="P93" s="89">
        <v>0</v>
      </c>
    </row>
    <row r="94" spans="1:16" s="91" customFormat="1" ht="15.75">
      <c r="A94" s="346"/>
      <c r="B94" s="246"/>
      <c r="C94" s="381"/>
      <c r="D94" s="249"/>
      <c r="E94" s="186" t="s">
        <v>138</v>
      </c>
      <c r="F94" s="89">
        <v>9225</v>
      </c>
      <c r="G94" s="89">
        <v>0</v>
      </c>
      <c r="H94" s="70"/>
      <c r="I94" s="70"/>
      <c r="J94" s="70">
        <v>1001</v>
      </c>
      <c r="K94" s="70">
        <v>1365</v>
      </c>
      <c r="L94" s="70">
        <v>1365</v>
      </c>
      <c r="M94" s="89">
        <v>0</v>
      </c>
      <c r="N94" s="89">
        <v>0</v>
      </c>
      <c r="O94" s="89">
        <v>0</v>
      </c>
      <c r="P94" s="89">
        <v>0</v>
      </c>
    </row>
    <row r="95" spans="1:16" s="88" customFormat="1" ht="18" customHeight="1">
      <c r="A95" s="344" t="s">
        <v>188</v>
      </c>
      <c r="B95" s="244" t="s">
        <v>373</v>
      </c>
      <c r="C95" s="379">
        <v>2021</v>
      </c>
      <c r="D95" s="247" t="s">
        <v>362</v>
      </c>
      <c r="E95" s="114" t="s">
        <v>135</v>
      </c>
      <c r="F95" s="97">
        <v>2000</v>
      </c>
      <c r="G95" s="97">
        <v>0</v>
      </c>
      <c r="H95" s="97">
        <v>0</v>
      </c>
      <c r="I95" s="97">
        <v>0</v>
      </c>
      <c r="J95" s="97">
        <v>2000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</row>
    <row r="96" spans="1:16" s="91" customFormat="1" ht="18" customHeight="1">
      <c r="A96" s="345"/>
      <c r="B96" s="245"/>
      <c r="C96" s="380"/>
      <c r="D96" s="248"/>
      <c r="E96" s="186" t="s">
        <v>136</v>
      </c>
      <c r="F96" s="89">
        <v>400</v>
      </c>
      <c r="G96" s="89">
        <v>0</v>
      </c>
      <c r="H96" s="70"/>
      <c r="I96" s="89">
        <v>0</v>
      </c>
      <c r="J96" s="70">
        <v>400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</row>
    <row r="97" spans="1:16" s="91" customFormat="1" ht="18" customHeight="1">
      <c r="A97" s="345"/>
      <c r="B97" s="245"/>
      <c r="C97" s="380"/>
      <c r="D97" s="248"/>
      <c r="E97" s="186" t="s">
        <v>335</v>
      </c>
      <c r="F97" s="89">
        <v>800</v>
      </c>
      <c r="G97" s="89">
        <v>0</v>
      </c>
      <c r="H97" s="70"/>
      <c r="I97" s="89">
        <v>0</v>
      </c>
      <c r="J97" s="70">
        <v>800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</row>
    <row r="98" spans="1:16" s="91" customFormat="1" ht="15.75">
      <c r="A98" s="345"/>
      <c r="B98" s="245"/>
      <c r="C98" s="380"/>
      <c r="D98" s="248"/>
      <c r="E98" s="186" t="s">
        <v>137</v>
      </c>
      <c r="F98" s="89">
        <v>300</v>
      </c>
      <c r="G98" s="89">
        <v>0</v>
      </c>
      <c r="H98" s="70"/>
      <c r="I98" s="89">
        <v>0</v>
      </c>
      <c r="J98" s="70">
        <v>598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</row>
    <row r="99" spans="1:16" s="91" customFormat="1" ht="15.75">
      <c r="A99" s="346"/>
      <c r="B99" s="246"/>
      <c r="C99" s="381"/>
      <c r="D99" s="249"/>
      <c r="E99" s="186" t="s">
        <v>138</v>
      </c>
      <c r="F99" s="89">
        <v>500</v>
      </c>
      <c r="G99" s="89">
        <v>0</v>
      </c>
      <c r="H99" s="70"/>
      <c r="I99" s="89">
        <v>0</v>
      </c>
      <c r="J99" s="70">
        <v>202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</row>
    <row r="100" spans="1:26" s="93" customFormat="1" ht="15" customHeight="1" collapsed="1">
      <c r="A100" s="368" t="s">
        <v>189</v>
      </c>
      <c r="B100" s="369"/>
      <c r="C100" s="369"/>
      <c r="D100" s="370"/>
      <c r="E100" s="66" t="s">
        <v>135</v>
      </c>
      <c r="F100" s="67">
        <v>483800</v>
      </c>
      <c r="G100" s="67">
        <v>0</v>
      </c>
      <c r="H100" s="67">
        <v>20000</v>
      </c>
      <c r="I100" s="67">
        <v>20000</v>
      </c>
      <c r="J100" s="67">
        <v>140800</v>
      </c>
      <c r="K100" s="67">
        <v>132600</v>
      </c>
      <c r="L100" s="67">
        <v>90800</v>
      </c>
      <c r="M100" s="67">
        <v>41800</v>
      </c>
      <c r="N100" s="67">
        <v>37800</v>
      </c>
      <c r="O100" s="67">
        <v>0</v>
      </c>
      <c r="P100" s="67">
        <v>0</v>
      </c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26" s="95" customFormat="1" ht="15.75">
      <c r="A101" s="371"/>
      <c r="B101" s="372"/>
      <c r="C101" s="372"/>
      <c r="D101" s="373"/>
      <c r="E101" s="110" t="s">
        <v>136</v>
      </c>
      <c r="F101" s="72">
        <v>96760</v>
      </c>
      <c r="G101" s="184"/>
      <c r="H101" s="184">
        <v>4000</v>
      </c>
      <c r="I101" s="184">
        <v>4000</v>
      </c>
      <c r="J101" s="184">
        <v>28160</v>
      </c>
      <c r="K101" s="184">
        <v>26520</v>
      </c>
      <c r="L101" s="184">
        <v>18160</v>
      </c>
      <c r="M101" s="184">
        <v>8360</v>
      </c>
      <c r="N101" s="184">
        <v>7560</v>
      </c>
      <c r="O101" s="184">
        <v>0</v>
      </c>
      <c r="P101" s="184">
        <v>0</v>
      </c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:26" s="95" customFormat="1" ht="15.75">
      <c r="A102" s="371"/>
      <c r="B102" s="372"/>
      <c r="C102" s="372"/>
      <c r="D102" s="373"/>
      <c r="E102" s="110" t="s">
        <v>335</v>
      </c>
      <c r="F102" s="72">
        <v>193520</v>
      </c>
      <c r="G102" s="184">
        <v>0</v>
      </c>
      <c r="H102" s="184">
        <v>8000</v>
      </c>
      <c r="I102" s="184">
        <v>8000</v>
      </c>
      <c r="J102" s="184">
        <v>56320</v>
      </c>
      <c r="K102" s="184">
        <v>53040</v>
      </c>
      <c r="L102" s="184">
        <v>36320</v>
      </c>
      <c r="M102" s="184">
        <v>16720</v>
      </c>
      <c r="N102" s="184">
        <v>15120</v>
      </c>
      <c r="O102" s="184">
        <v>0</v>
      </c>
      <c r="P102" s="184">
        <v>0</v>
      </c>
      <c r="Q102" s="94"/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:26" s="95" customFormat="1" ht="15.75">
      <c r="A103" s="371"/>
      <c r="B103" s="372"/>
      <c r="C103" s="372"/>
      <c r="D103" s="373"/>
      <c r="E103" s="110" t="s">
        <v>137</v>
      </c>
      <c r="F103" s="72">
        <v>155203</v>
      </c>
      <c r="G103" s="184">
        <v>0</v>
      </c>
      <c r="H103" s="184">
        <v>5978</v>
      </c>
      <c r="I103" s="184">
        <v>5978</v>
      </c>
      <c r="J103" s="184">
        <v>47641</v>
      </c>
      <c r="K103" s="184">
        <v>41776</v>
      </c>
      <c r="L103" s="184">
        <v>28526</v>
      </c>
      <c r="M103" s="184">
        <v>13250</v>
      </c>
      <c r="N103" s="184">
        <v>12054</v>
      </c>
      <c r="O103" s="184">
        <v>0</v>
      </c>
      <c r="P103" s="184">
        <v>0</v>
      </c>
      <c r="Q103" s="94"/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:26" s="95" customFormat="1" ht="34.5" customHeight="1">
      <c r="A104" s="374"/>
      <c r="B104" s="375"/>
      <c r="C104" s="375"/>
      <c r="D104" s="376"/>
      <c r="E104" s="110" t="s">
        <v>138</v>
      </c>
      <c r="F104" s="72">
        <v>38317</v>
      </c>
      <c r="G104" s="184">
        <v>0</v>
      </c>
      <c r="H104" s="184">
        <v>2022</v>
      </c>
      <c r="I104" s="184">
        <v>2022</v>
      </c>
      <c r="J104" s="184">
        <v>8679</v>
      </c>
      <c r="K104" s="184">
        <v>11264</v>
      </c>
      <c r="L104" s="184">
        <v>7794</v>
      </c>
      <c r="M104" s="184">
        <v>3470</v>
      </c>
      <c r="N104" s="184">
        <v>3066</v>
      </c>
      <c r="O104" s="184">
        <v>0</v>
      </c>
      <c r="P104" s="184">
        <v>0</v>
      </c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16" s="166" customFormat="1" ht="27.75" customHeight="1" collapsed="1">
      <c r="A105" s="169"/>
      <c r="B105" s="292" t="s">
        <v>374</v>
      </c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294"/>
    </row>
    <row r="106" spans="1:16" s="93" customFormat="1" ht="16.5" customHeight="1">
      <c r="A106" s="344" t="s">
        <v>159</v>
      </c>
      <c r="B106" s="244" t="s">
        <v>190</v>
      </c>
      <c r="C106" s="379">
        <v>2016</v>
      </c>
      <c r="D106" s="247" t="s">
        <v>362</v>
      </c>
      <c r="E106" s="111" t="s">
        <v>135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</row>
    <row r="107" spans="1:16" s="96" customFormat="1" ht="26.25" customHeight="1">
      <c r="A107" s="345"/>
      <c r="B107" s="245"/>
      <c r="C107" s="380"/>
      <c r="D107" s="248"/>
      <c r="E107" s="186" t="s">
        <v>136</v>
      </c>
      <c r="F107" s="72">
        <v>0</v>
      </c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1:16" s="91" customFormat="1" ht="19.5" customHeight="1">
      <c r="A108" s="345"/>
      <c r="B108" s="245"/>
      <c r="C108" s="380"/>
      <c r="D108" s="248"/>
      <c r="E108" s="186" t="s">
        <v>335</v>
      </c>
      <c r="F108" s="72">
        <v>0</v>
      </c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1:16" s="91" customFormat="1" ht="19.5" customHeight="1">
      <c r="A109" s="345"/>
      <c r="B109" s="245"/>
      <c r="C109" s="380"/>
      <c r="D109" s="248"/>
      <c r="E109" s="186" t="s">
        <v>137</v>
      </c>
      <c r="F109" s="72">
        <v>0</v>
      </c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1:16" s="91" customFormat="1" ht="33" customHeight="1">
      <c r="A110" s="346"/>
      <c r="B110" s="246"/>
      <c r="C110" s="381"/>
      <c r="D110" s="249"/>
      <c r="E110" s="186" t="s">
        <v>138</v>
      </c>
      <c r="F110" s="72">
        <v>0</v>
      </c>
      <c r="G110" s="89"/>
      <c r="H110" s="89"/>
      <c r="I110" s="89"/>
      <c r="J110" s="89"/>
      <c r="K110" s="89"/>
      <c r="L110" s="89"/>
      <c r="M110" s="89"/>
      <c r="N110" s="89"/>
      <c r="O110" s="89"/>
      <c r="P110" s="89"/>
    </row>
    <row r="111" spans="1:26" s="93" customFormat="1" ht="25.5" customHeight="1" collapsed="1">
      <c r="A111" s="368" t="s">
        <v>191</v>
      </c>
      <c r="B111" s="369"/>
      <c r="C111" s="369"/>
      <c r="D111" s="370"/>
      <c r="E111" s="66" t="s">
        <v>135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spans="1:26" s="95" customFormat="1" ht="15.75">
      <c r="A112" s="371"/>
      <c r="B112" s="372"/>
      <c r="C112" s="372"/>
      <c r="D112" s="373"/>
      <c r="E112" s="110" t="s">
        <v>136</v>
      </c>
      <c r="F112" s="72">
        <v>0</v>
      </c>
      <c r="G112" s="184">
        <v>0</v>
      </c>
      <c r="H112" s="184">
        <v>0</v>
      </c>
      <c r="I112" s="184">
        <v>0</v>
      </c>
      <c r="J112" s="184">
        <v>0</v>
      </c>
      <c r="K112" s="184">
        <v>0</v>
      </c>
      <c r="L112" s="184">
        <v>0</v>
      </c>
      <c r="M112" s="184">
        <v>0</v>
      </c>
      <c r="N112" s="184">
        <v>0</v>
      </c>
      <c r="O112" s="184">
        <v>0</v>
      </c>
      <c r="P112" s="184">
        <v>0</v>
      </c>
      <c r="Q112" s="94"/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:26" s="95" customFormat="1" ht="15.75">
      <c r="A113" s="371"/>
      <c r="B113" s="372"/>
      <c r="C113" s="372"/>
      <c r="D113" s="373"/>
      <c r="E113" s="110" t="s">
        <v>335</v>
      </c>
      <c r="F113" s="72">
        <v>0</v>
      </c>
      <c r="G113" s="184">
        <v>0</v>
      </c>
      <c r="H113" s="184">
        <v>0</v>
      </c>
      <c r="I113" s="184">
        <v>0</v>
      </c>
      <c r="J113" s="184">
        <v>0</v>
      </c>
      <c r="K113" s="184">
        <v>0</v>
      </c>
      <c r="L113" s="184">
        <v>0</v>
      </c>
      <c r="M113" s="184">
        <v>0</v>
      </c>
      <c r="N113" s="184">
        <v>0</v>
      </c>
      <c r="O113" s="184">
        <v>0</v>
      </c>
      <c r="P113" s="184">
        <v>0</v>
      </c>
      <c r="Q113" s="94"/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:26" s="95" customFormat="1" ht="15.75">
      <c r="A114" s="371"/>
      <c r="B114" s="372"/>
      <c r="C114" s="372"/>
      <c r="D114" s="373"/>
      <c r="E114" s="110" t="s">
        <v>137</v>
      </c>
      <c r="F114" s="72">
        <v>0</v>
      </c>
      <c r="G114" s="184">
        <v>0</v>
      </c>
      <c r="H114" s="184">
        <v>0</v>
      </c>
      <c r="I114" s="184">
        <v>0</v>
      </c>
      <c r="J114" s="184">
        <v>0</v>
      </c>
      <c r="K114" s="184">
        <v>0</v>
      </c>
      <c r="L114" s="184">
        <v>0</v>
      </c>
      <c r="M114" s="184">
        <v>0</v>
      </c>
      <c r="N114" s="184">
        <v>0</v>
      </c>
      <c r="O114" s="184">
        <v>0</v>
      </c>
      <c r="P114" s="184">
        <v>0</v>
      </c>
      <c r="Q114" s="94"/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:26" s="95" customFormat="1" ht="19.5" customHeight="1">
      <c r="A115" s="374"/>
      <c r="B115" s="375"/>
      <c r="C115" s="375"/>
      <c r="D115" s="376"/>
      <c r="E115" s="110" t="s">
        <v>138</v>
      </c>
      <c r="F115" s="72">
        <v>0</v>
      </c>
      <c r="G115" s="184">
        <v>0</v>
      </c>
      <c r="H115" s="184">
        <v>0</v>
      </c>
      <c r="I115" s="184">
        <v>0</v>
      </c>
      <c r="J115" s="184">
        <v>0</v>
      </c>
      <c r="K115" s="184">
        <v>0</v>
      </c>
      <c r="L115" s="184">
        <v>0</v>
      </c>
      <c r="M115" s="184">
        <v>0</v>
      </c>
      <c r="N115" s="184">
        <v>0</v>
      </c>
      <c r="O115" s="184">
        <v>0</v>
      </c>
      <c r="P115" s="184">
        <v>0</v>
      </c>
      <c r="Q115" s="94"/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:16" s="91" customFormat="1" ht="15" customHeight="1">
      <c r="A116" s="393" t="s">
        <v>163</v>
      </c>
      <c r="B116" s="394"/>
      <c r="C116" s="394"/>
      <c r="D116" s="395"/>
      <c r="E116" s="113" t="s">
        <v>135</v>
      </c>
      <c r="F116" s="67">
        <v>495200</v>
      </c>
      <c r="G116" s="67">
        <v>500</v>
      </c>
      <c r="H116" s="67">
        <v>20000</v>
      </c>
      <c r="I116" s="67">
        <v>30400</v>
      </c>
      <c r="J116" s="67">
        <v>140800</v>
      </c>
      <c r="K116" s="67">
        <v>132600</v>
      </c>
      <c r="L116" s="67">
        <v>91300</v>
      </c>
      <c r="M116" s="67">
        <v>41800</v>
      </c>
      <c r="N116" s="67">
        <v>37800</v>
      </c>
      <c r="O116" s="67">
        <v>0</v>
      </c>
      <c r="P116" s="67">
        <v>0</v>
      </c>
    </row>
    <row r="117" spans="1:16" s="91" customFormat="1" ht="21" customHeight="1">
      <c r="A117" s="396"/>
      <c r="B117" s="397"/>
      <c r="C117" s="397"/>
      <c r="D117" s="398"/>
      <c r="E117" s="187" t="s">
        <v>136</v>
      </c>
      <c r="F117" s="72">
        <v>96760</v>
      </c>
      <c r="G117" s="112">
        <v>0</v>
      </c>
      <c r="H117" s="112">
        <v>4000</v>
      </c>
      <c r="I117" s="112">
        <v>4000</v>
      </c>
      <c r="J117" s="112">
        <v>28160</v>
      </c>
      <c r="K117" s="112">
        <v>26520</v>
      </c>
      <c r="L117" s="112">
        <v>18160</v>
      </c>
      <c r="M117" s="112">
        <v>8360</v>
      </c>
      <c r="N117" s="112">
        <v>7560</v>
      </c>
      <c r="O117" s="112">
        <v>0</v>
      </c>
      <c r="P117" s="112">
        <v>0</v>
      </c>
    </row>
    <row r="118" spans="1:16" s="91" customFormat="1" ht="21" customHeight="1">
      <c r="A118" s="396"/>
      <c r="B118" s="397"/>
      <c r="C118" s="397"/>
      <c r="D118" s="398"/>
      <c r="E118" s="187" t="s">
        <v>335</v>
      </c>
      <c r="F118" s="72">
        <v>196020</v>
      </c>
      <c r="G118" s="112">
        <v>0</v>
      </c>
      <c r="H118" s="112">
        <v>8000</v>
      </c>
      <c r="I118" s="112">
        <v>10500</v>
      </c>
      <c r="J118" s="112">
        <v>56320</v>
      </c>
      <c r="K118" s="112">
        <v>53040</v>
      </c>
      <c r="L118" s="112">
        <v>36320</v>
      </c>
      <c r="M118" s="112">
        <v>16720</v>
      </c>
      <c r="N118" s="112">
        <v>15120</v>
      </c>
      <c r="O118" s="112">
        <v>0</v>
      </c>
      <c r="P118" s="112">
        <v>0</v>
      </c>
    </row>
    <row r="119" spans="1:16" s="91" customFormat="1" ht="21" customHeight="1">
      <c r="A119" s="396"/>
      <c r="B119" s="397"/>
      <c r="C119" s="397"/>
      <c r="D119" s="398"/>
      <c r="E119" s="187" t="s">
        <v>137</v>
      </c>
      <c r="F119" s="72">
        <v>157103</v>
      </c>
      <c r="G119" s="112">
        <v>0</v>
      </c>
      <c r="H119" s="112">
        <v>5978</v>
      </c>
      <c r="I119" s="112">
        <v>7878</v>
      </c>
      <c r="J119" s="112">
        <v>47641</v>
      </c>
      <c r="K119" s="112">
        <v>41776</v>
      </c>
      <c r="L119" s="112">
        <v>28526</v>
      </c>
      <c r="M119" s="112">
        <v>13250</v>
      </c>
      <c r="N119" s="112">
        <v>12054</v>
      </c>
      <c r="O119" s="112">
        <v>0</v>
      </c>
      <c r="P119" s="112">
        <v>0</v>
      </c>
    </row>
    <row r="120" spans="1:16" s="91" customFormat="1" ht="22.5" customHeight="1">
      <c r="A120" s="399"/>
      <c r="B120" s="400"/>
      <c r="C120" s="400"/>
      <c r="D120" s="401"/>
      <c r="E120" s="187" t="s">
        <v>138</v>
      </c>
      <c r="F120" s="72">
        <v>45317</v>
      </c>
      <c r="G120" s="112">
        <v>500</v>
      </c>
      <c r="H120" s="112">
        <v>2022</v>
      </c>
      <c r="I120" s="112">
        <v>8022</v>
      </c>
      <c r="J120" s="112">
        <v>8679</v>
      </c>
      <c r="K120" s="112">
        <v>11264</v>
      </c>
      <c r="L120" s="112">
        <v>8294</v>
      </c>
      <c r="M120" s="112">
        <v>3470</v>
      </c>
      <c r="N120" s="112">
        <v>3066</v>
      </c>
      <c r="O120" s="112">
        <v>0</v>
      </c>
      <c r="P120" s="112">
        <v>0</v>
      </c>
    </row>
  </sheetData>
  <sheetProtection/>
  <mergeCells count="86">
    <mergeCell ref="A106:A110"/>
    <mergeCell ref="B106:B110"/>
    <mergeCell ref="C106:C110"/>
    <mergeCell ref="D106:D110"/>
    <mergeCell ref="A111:D115"/>
    <mergeCell ref="A116:D120"/>
    <mergeCell ref="A95:A99"/>
    <mergeCell ref="B95:B99"/>
    <mergeCell ref="C95:C99"/>
    <mergeCell ref="D95:D99"/>
    <mergeCell ref="A100:D104"/>
    <mergeCell ref="B105:P105"/>
    <mergeCell ref="A85:A89"/>
    <mergeCell ref="B85:B89"/>
    <mergeCell ref="C85:C89"/>
    <mergeCell ref="D85:D89"/>
    <mergeCell ref="A90:A94"/>
    <mergeCell ref="B90:B94"/>
    <mergeCell ref="C90:C94"/>
    <mergeCell ref="D90:D94"/>
    <mergeCell ref="A75:A79"/>
    <mergeCell ref="B75:B79"/>
    <mergeCell ref="C75:C79"/>
    <mergeCell ref="D75:D79"/>
    <mergeCell ref="A80:A84"/>
    <mergeCell ref="B80:B84"/>
    <mergeCell ref="C80:C84"/>
    <mergeCell ref="D80:D84"/>
    <mergeCell ref="A65:A69"/>
    <mergeCell ref="B65:B69"/>
    <mergeCell ref="C65:C69"/>
    <mergeCell ref="D65:D69"/>
    <mergeCell ref="A70:A74"/>
    <mergeCell ref="B70:B74"/>
    <mergeCell ref="C70:C74"/>
    <mergeCell ref="D70:D74"/>
    <mergeCell ref="A55:A59"/>
    <mergeCell ref="B55:B59"/>
    <mergeCell ref="C55:C59"/>
    <mergeCell ref="D55:D59"/>
    <mergeCell ref="A60:A64"/>
    <mergeCell ref="B60:B64"/>
    <mergeCell ref="C60:C64"/>
    <mergeCell ref="D60:D64"/>
    <mergeCell ref="A44:D48"/>
    <mergeCell ref="B49:P49"/>
    <mergeCell ref="A50:A54"/>
    <mergeCell ref="B50:B54"/>
    <mergeCell ref="C50:C54"/>
    <mergeCell ref="D50:D54"/>
    <mergeCell ref="A34:A38"/>
    <mergeCell ref="B34:B38"/>
    <mergeCell ref="C34:C38"/>
    <mergeCell ref="D34:D38"/>
    <mergeCell ref="A39:A43"/>
    <mergeCell ref="B39:B43"/>
    <mergeCell ref="C39:C43"/>
    <mergeCell ref="D39:D43"/>
    <mergeCell ref="A24:A28"/>
    <mergeCell ref="B24:B28"/>
    <mergeCell ref="C24:C28"/>
    <mergeCell ref="D24:D28"/>
    <mergeCell ref="A29:A33"/>
    <mergeCell ref="B29:B33"/>
    <mergeCell ref="C29:C33"/>
    <mergeCell ref="D29:D33"/>
    <mergeCell ref="A13:A17"/>
    <mergeCell ref="B13:B17"/>
    <mergeCell ref="C13:C17"/>
    <mergeCell ref="D13:D17"/>
    <mergeCell ref="A18:D22"/>
    <mergeCell ref="B23:P23"/>
    <mergeCell ref="B6:P6"/>
    <mergeCell ref="B7:P7"/>
    <mergeCell ref="A8:A12"/>
    <mergeCell ref="B8:B12"/>
    <mergeCell ref="C8:C12"/>
    <mergeCell ref="D8:D12"/>
    <mergeCell ref="A1:P1"/>
    <mergeCell ref="A2:P2"/>
    <mergeCell ref="A3:A4"/>
    <mergeCell ref="B3:B4"/>
    <mergeCell ref="C3:C4"/>
    <mergeCell ref="D3:D4"/>
    <mergeCell ref="E3:E4"/>
    <mergeCell ref="F3:P3"/>
  </mergeCells>
  <conditionalFormatting sqref="A100:IV104 F107:P110 A8:C22 D13:D22 D29:D33 G51:G54 N51:P54 F86:P89 F91:P94 H71:P74 F117:F120 F81:P84 F76:P79 F61:P64 F56:P59 F66:P70 F96:P99 F24 F116:N116 A44:E48 Q44:IV48 F45:P48 F50 F9:P12 H14:P17 Q8:IV22 H19:P22 E8:E22 F14:G22 A111:E115 Q111:IV115 F112:P115">
    <cfRule type="cellIs" priority="3" dxfId="113" operator="equal" stopIfTrue="1">
      <formula>0</formula>
    </cfRule>
  </conditionalFormatting>
  <conditionalFormatting sqref="F19:F22 F45:F48 F101:F104 F112:F115 F9:F12 F14:F17 A8:C8 D29 F117:F120 F70:P70 A100:IV100 F107:F110 Q18:IV18 F24 F50 E8 A44:E44 Q44:IV44 Q8:IV8 A111:E111 Q111:IV111 Q13:IV13 A18:G18 A13:E13 F116:N116">
    <cfRule type="cellIs" priority="2" dxfId="112" operator="equal" stopIfTrue="1">
      <formula>0</formula>
    </cfRule>
  </conditionalFormatting>
  <conditionalFormatting sqref="B8:B12 D13:D17 D29:D33 G51:G54 N51:P54 H71:P74 F91:P94 F81:P84 F76:P79 F61:P64 F56:P59 F66:P69 F96:P99 F86:P89 F18:G18 F24 F116:N116 F50 F107:P110">
    <cfRule type="cellIs" priority="1" dxfId="111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6" useFirstPageNumber="1" fitToHeight="7" horizontalDpi="600" verticalDpi="600" orientation="landscape" paperSize="9" scale="55" r:id="rId1"/>
  <headerFooter>
    <oddFooter>&amp;R&amp;"Times New Roman,обычный"&amp;P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10"/>
  <sheetViews>
    <sheetView view="pageBreakPreview" zoomScale="55" zoomScaleSheetLayoutView="55" workbookViewId="0" topLeftCell="A85">
      <selection activeCell="B96" sqref="B96:B100"/>
    </sheetView>
  </sheetViews>
  <sheetFormatPr defaultColWidth="9.140625" defaultRowHeight="15"/>
  <cols>
    <col min="1" max="1" width="6.7109375" style="115" bestFit="1" customWidth="1"/>
    <col min="2" max="2" width="29.140625" style="123" customWidth="1"/>
    <col min="3" max="3" width="17.421875" style="117" customWidth="1"/>
    <col min="4" max="4" width="25.8515625" style="117" customWidth="1"/>
    <col min="5" max="5" width="25.7109375" style="106" customWidth="1"/>
    <col min="6" max="6" width="14.57421875" style="118" customWidth="1"/>
    <col min="7" max="14" width="11.7109375" style="118" customWidth="1"/>
    <col min="15" max="16" width="11.7109375" style="83" customWidth="1"/>
    <col min="17" max="16384" width="9.140625" style="83" customWidth="1"/>
  </cols>
  <sheetData>
    <row r="1" spans="1:16" ht="15.75">
      <c r="A1" s="281" t="s">
        <v>287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6" ht="26.25" customHeight="1">
      <c r="A2" s="282" t="s">
        <v>428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6" ht="17.25" customHeight="1">
      <c r="A3" s="283" t="s">
        <v>0</v>
      </c>
      <c r="B3" s="284" t="s">
        <v>178</v>
      </c>
      <c r="C3" s="284" t="s">
        <v>128</v>
      </c>
      <c r="D3" s="284" t="s">
        <v>129</v>
      </c>
      <c r="E3" s="284" t="s">
        <v>164</v>
      </c>
      <c r="F3" s="402" t="s">
        <v>328</v>
      </c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1:16" ht="49.5" customHeight="1">
      <c r="A4" s="283"/>
      <c r="B4" s="285"/>
      <c r="C4" s="285"/>
      <c r="D4" s="285"/>
      <c r="E4" s="285"/>
      <c r="F4" s="108" t="s">
        <v>329</v>
      </c>
      <c r="G4" s="196" t="s">
        <v>317</v>
      </c>
      <c r="H4" s="196" t="s">
        <v>318</v>
      </c>
      <c r="I4" s="196" t="s">
        <v>319</v>
      </c>
      <c r="J4" s="196" t="s">
        <v>330</v>
      </c>
      <c r="K4" s="196" t="s">
        <v>320</v>
      </c>
      <c r="L4" s="196" t="s">
        <v>331</v>
      </c>
      <c r="M4" s="196" t="s">
        <v>332</v>
      </c>
      <c r="N4" s="196">
        <v>2028</v>
      </c>
      <c r="O4" s="196">
        <v>2029</v>
      </c>
      <c r="P4" s="196">
        <v>2030</v>
      </c>
    </row>
    <row r="5" spans="1:16" ht="20.25" customHeight="1">
      <c r="A5" s="183">
        <v>1</v>
      </c>
      <c r="B5" s="183">
        <v>2</v>
      </c>
      <c r="C5" s="183">
        <v>3</v>
      </c>
      <c r="D5" s="183">
        <v>4</v>
      </c>
      <c r="E5" s="183">
        <v>5</v>
      </c>
      <c r="F5" s="108">
        <v>6</v>
      </c>
      <c r="G5" s="108">
        <v>7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83">
        <v>15</v>
      </c>
      <c r="P5" s="183">
        <v>16</v>
      </c>
    </row>
    <row r="6" spans="1:16" ht="15.75">
      <c r="A6" s="189"/>
      <c r="B6" s="289" t="s">
        <v>333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6" s="166" customFormat="1" ht="15.75">
      <c r="A7" s="175"/>
      <c r="B7" s="292" t="s">
        <v>132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</row>
    <row r="8" spans="1:16" s="93" customFormat="1" ht="15.75" customHeight="1">
      <c r="A8" s="301" t="s">
        <v>133</v>
      </c>
      <c r="B8" s="404" t="s">
        <v>192</v>
      </c>
      <c r="C8" s="301">
        <v>2016</v>
      </c>
      <c r="D8" s="247" t="s">
        <v>362</v>
      </c>
      <c r="E8" s="119" t="s">
        <v>135</v>
      </c>
      <c r="F8" s="67">
        <v>1000</v>
      </c>
      <c r="G8" s="67">
        <v>500</v>
      </c>
      <c r="H8" s="97">
        <v>0</v>
      </c>
      <c r="I8" s="97">
        <v>0</v>
      </c>
      <c r="J8" s="97">
        <v>0</v>
      </c>
      <c r="K8" s="97">
        <v>0</v>
      </c>
      <c r="L8" s="67">
        <v>500</v>
      </c>
      <c r="M8" s="97">
        <v>0</v>
      </c>
      <c r="N8" s="97">
        <v>0</v>
      </c>
      <c r="O8" s="97">
        <v>0</v>
      </c>
      <c r="P8" s="97">
        <v>0</v>
      </c>
    </row>
    <row r="9" spans="1:16" ht="31.5">
      <c r="A9" s="302"/>
      <c r="B9" s="405"/>
      <c r="C9" s="302"/>
      <c r="D9" s="248"/>
      <c r="E9" s="181" t="s">
        <v>136</v>
      </c>
      <c r="F9" s="112">
        <v>0</v>
      </c>
      <c r="G9" s="89"/>
      <c r="H9" s="89"/>
      <c r="I9" s="89"/>
      <c r="J9" s="89"/>
      <c r="K9" s="89"/>
      <c r="L9" s="89"/>
      <c r="M9" s="89"/>
      <c r="N9" s="89"/>
      <c r="O9" s="181"/>
      <c r="P9" s="181"/>
    </row>
    <row r="10" spans="1:16" ht="15.75">
      <c r="A10" s="302"/>
      <c r="B10" s="405"/>
      <c r="C10" s="302"/>
      <c r="D10" s="248"/>
      <c r="E10" s="181" t="s">
        <v>335</v>
      </c>
      <c r="F10" s="112">
        <v>0</v>
      </c>
      <c r="G10" s="89"/>
      <c r="H10" s="89"/>
      <c r="I10" s="89"/>
      <c r="J10" s="89"/>
      <c r="K10" s="89"/>
      <c r="L10" s="89"/>
      <c r="M10" s="89"/>
      <c r="N10" s="89"/>
      <c r="O10" s="181"/>
      <c r="P10" s="181"/>
    </row>
    <row r="11" spans="1:16" ht="15.75">
      <c r="A11" s="302"/>
      <c r="B11" s="405"/>
      <c r="C11" s="302"/>
      <c r="D11" s="248"/>
      <c r="E11" s="181" t="s">
        <v>137</v>
      </c>
      <c r="F11" s="112">
        <v>0</v>
      </c>
      <c r="G11" s="89"/>
      <c r="H11" s="89"/>
      <c r="I11" s="89"/>
      <c r="J11" s="89"/>
      <c r="K11" s="89"/>
      <c r="L11" s="89"/>
      <c r="M11" s="89"/>
      <c r="N11" s="89"/>
      <c r="O11" s="181"/>
      <c r="P11" s="181"/>
    </row>
    <row r="12" spans="1:16" ht="64.5" customHeight="1">
      <c r="A12" s="303"/>
      <c r="B12" s="406"/>
      <c r="C12" s="303"/>
      <c r="D12" s="249"/>
      <c r="E12" s="181" t="s">
        <v>138</v>
      </c>
      <c r="F12" s="112">
        <v>1000</v>
      </c>
      <c r="G12" s="89">
        <v>500</v>
      </c>
      <c r="H12" s="89"/>
      <c r="I12" s="89"/>
      <c r="J12" s="89"/>
      <c r="K12" s="89"/>
      <c r="L12" s="89">
        <v>500</v>
      </c>
      <c r="M12" s="89"/>
      <c r="N12" s="89"/>
      <c r="O12" s="181"/>
      <c r="P12" s="181"/>
    </row>
    <row r="13" spans="1:16" s="93" customFormat="1" ht="15.75" customHeight="1">
      <c r="A13" s="301" t="s">
        <v>139</v>
      </c>
      <c r="B13" s="404" t="s">
        <v>193</v>
      </c>
      <c r="C13" s="301" t="s">
        <v>338</v>
      </c>
      <c r="D13" s="304" t="s">
        <v>375</v>
      </c>
      <c r="E13" s="119" t="s">
        <v>135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</row>
    <row r="14" spans="1:16" ht="47.25" customHeight="1">
      <c r="A14" s="302"/>
      <c r="B14" s="405"/>
      <c r="C14" s="302"/>
      <c r="D14" s="305"/>
      <c r="E14" s="181" t="s">
        <v>136</v>
      </c>
      <c r="F14" s="112">
        <v>0</v>
      </c>
      <c r="G14" s="89"/>
      <c r="H14" s="89"/>
      <c r="I14" s="89"/>
      <c r="J14" s="89"/>
      <c r="K14" s="89"/>
      <c r="L14" s="89"/>
      <c r="M14" s="89"/>
      <c r="N14" s="89"/>
      <c r="O14" s="181"/>
      <c r="P14" s="181"/>
    </row>
    <row r="15" spans="1:16" ht="47.25" customHeight="1">
      <c r="A15" s="302"/>
      <c r="B15" s="405"/>
      <c r="C15" s="302"/>
      <c r="D15" s="305"/>
      <c r="E15" s="181" t="s">
        <v>335</v>
      </c>
      <c r="F15" s="112">
        <v>0</v>
      </c>
      <c r="G15" s="89"/>
      <c r="H15" s="89"/>
      <c r="I15" s="89"/>
      <c r="J15" s="89"/>
      <c r="K15" s="89"/>
      <c r="L15" s="89"/>
      <c r="M15" s="89"/>
      <c r="N15" s="89"/>
      <c r="O15" s="181"/>
      <c r="P15" s="181"/>
    </row>
    <row r="16" spans="1:16" ht="47.25" customHeight="1">
      <c r="A16" s="302"/>
      <c r="B16" s="405"/>
      <c r="C16" s="302"/>
      <c r="D16" s="305"/>
      <c r="E16" s="181" t="s">
        <v>137</v>
      </c>
      <c r="F16" s="112">
        <v>0</v>
      </c>
      <c r="G16" s="120"/>
      <c r="H16" s="120"/>
      <c r="I16" s="120"/>
      <c r="J16" s="120"/>
      <c r="K16" s="120"/>
      <c r="L16" s="120"/>
      <c r="M16" s="120"/>
      <c r="N16" s="120"/>
      <c r="O16" s="121"/>
      <c r="P16" s="121"/>
    </row>
    <row r="17" spans="1:16" ht="47.25" customHeight="1">
      <c r="A17" s="303"/>
      <c r="B17" s="406"/>
      <c r="C17" s="303"/>
      <c r="D17" s="306"/>
      <c r="E17" s="122" t="s">
        <v>138</v>
      </c>
      <c r="F17" s="112">
        <v>0</v>
      </c>
      <c r="G17" s="120"/>
      <c r="H17" s="120"/>
      <c r="I17" s="120"/>
      <c r="J17" s="120"/>
      <c r="K17" s="120"/>
      <c r="L17" s="120"/>
      <c r="M17" s="120"/>
      <c r="N17" s="120"/>
      <c r="O17" s="121"/>
      <c r="P17" s="121"/>
    </row>
    <row r="18" spans="1:16" s="93" customFormat="1" ht="28.5" customHeight="1" collapsed="1">
      <c r="A18" s="368" t="s">
        <v>166</v>
      </c>
      <c r="B18" s="369"/>
      <c r="C18" s="369"/>
      <c r="D18" s="370"/>
      <c r="E18" s="66" t="s">
        <v>135</v>
      </c>
      <c r="F18" s="67">
        <v>1000</v>
      </c>
      <c r="G18" s="67">
        <v>500</v>
      </c>
      <c r="H18" s="97">
        <v>0</v>
      </c>
      <c r="I18" s="97">
        <v>0</v>
      </c>
      <c r="J18" s="97">
        <v>0</v>
      </c>
      <c r="K18" s="97">
        <v>0</v>
      </c>
      <c r="L18" s="67">
        <v>500</v>
      </c>
      <c r="M18" s="97">
        <v>0</v>
      </c>
      <c r="N18" s="97">
        <v>0</v>
      </c>
      <c r="O18" s="97">
        <v>0</v>
      </c>
      <c r="P18" s="97">
        <v>0</v>
      </c>
    </row>
    <row r="19" spans="1:16" s="95" customFormat="1" ht="31.5">
      <c r="A19" s="371"/>
      <c r="B19" s="372"/>
      <c r="C19" s="372"/>
      <c r="D19" s="373"/>
      <c r="E19" s="110" t="s">
        <v>136</v>
      </c>
      <c r="F19" s="72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5">
        <v>0</v>
      </c>
      <c r="P19" s="185">
        <v>0</v>
      </c>
    </row>
    <row r="20" spans="1:16" s="95" customFormat="1" ht="15.75">
      <c r="A20" s="371"/>
      <c r="B20" s="372"/>
      <c r="C20" s="372"/>
      <c r="D20" s="373"/>
      <c r="E20" s="110" t="s">
        <v>335</v>
      </c>
      <c r="F20" s="72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5">
        <v>0</v>
      </c>
      <c r="P20" s="185">
        <v>0</v>
      </c>
    </row>
    <row r="21" spans="1:16" s="95" customFormat="1" ht="15.75">
      <c r="A21" s="371"/>
      <c r="B21" s="372"/>
      <c r="C21" s="372"/>
      <c r="D21" s="373"/>
      <c r="E21" s="110" t="s">
        <v>137</v>
      </c>
      <c r="F21" s="72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5">
        <v>0</v>
      </c>
      <c r="P21" s="185">
        <v>0</v>
      </c>
    </row>
    <row r="22" spans="1:16" s="95" customFormat="1" ht="34.5" customHeight="1">
      <c r="A22" s="374"/>
      <c r="B22" s="375"/>
      <c r="C22" s="375"/>
      <c r="D22" s="376"/>
      <c r="E22" s="110" t="s">
        <v>138</v>
      </c>
      <c r="F22" s="72">
        <v>1000</v>
      </c>
      <c r="G22" s="184">
        <v>500</v>
      </c>
      <c r="H22" s="184">
        <v>0</v>
      </c>
      <c r="I22" s="184">
        <v>0</v>
      </c>
      <c r="J22" s="184">
        <v>0</v>
      </c>
      <c r="K22" s="184">
        <v>0</v>
      </c>
      <c r="L22" s="184">
        <v>500</v>
      </c>
      <c r="M22" s="184">
        <v>0</v>
      </c>
      <c r="N22" s="184">
        <v>0</v>
      </c>
      <c r="O22" s="185">
        <v>0</v>
      </c>
      <c r="P22" s="185">
        <v>0</v>
      </c>
    </row>
    <row r="23" spans="1:16" s="166" customFormat="1" ht="15.75">
      <c r="A23" s="175"/>
      <c r="B23" s="292" t="s">
        <v>143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</row>
    <row r="24" spans="1:16" s="88" customFormat="1" ht="15.75">
      <c r="A24" s="344" t="s">
        <v>144</v>
      </c>
      <c r="B24" s="244" t="s">
        <v>376</v>
      </c>
      <c r="C24" s="379" t="s">
        <v>338</v>
      </c>
      <c r="D24" s="247" t="s">
        <v>167</v>
      </c>
      <c r="E24" s="111" t="s">
        <v>135</v>
      </c>
      <c r="F24" s="97">
        <v>5000</v>
      </c>
      <c r="G24" s="97">
        <v>0</v>
      </c>
      <c r="H24" s="97">
        <v>2500</v>
      </c>
      <c r="I24" s="97">
        <v>2500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</row>
    <row r="25" spans="1:16" s="96" customFormat="1" ht="18.75" customHeight="1">
      <c r="A25" s="345"/>
      <c r="B25" s="245"/>
      <c r="C25" s="380"/>
      <c r="D25" s="248"/>
      <c r="E25" s="186" t="s">
        <v>136</v>
      </c>
      <c r="F25" s="89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5">
        <v>0</v>
      </c>
      <c r="P25" s="185">
        <v>0</v>
      </c>
    </row>
    <row r="26" spans="1:16" s="91" customFormat="1" ht="18.75" customHeight="1">
      <c r="A26" s="345"/>
      <c r="B26" s="245"/>
      <c r="C26" s="380"/>
      <c r="D26" s="248"/>
      <c r="E26" s="186" t="s">
        <v>335</v>
      </c>
      <c r="F26" s="89">
        <v>1200</v>
      </c>
      <c r="G26" s="184">
        <v>0</v>
      </c>
      <c r="H26" s="89">
        <v>500</v>
      </c>
      <c r="I26" s="89">
        <v>700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5">
        <v>0</v>
      </c>
      <c r="P26" s="185">
        <v>0</v>
      </c>
    </row>
    <row r="27" spans="1:16" s="91" customFormat="1" ht="18.75" customHeight="1">
      <c r="A27" s="345"/>
      <c r="B27" s="245"/>
      <c r="C27" s="380"/>
      <c r="D27" s="248"/>
      <c r="E27" s="186" t="s">
        <v>137</v>
      </c>
      <c r="F27" s="89">
        <v>950</v>
      </c>
      <c r="G27" s="184">
        <v>0</v>
      </c>
      <c r="H27" s="89">
        <v>750</v>
      </c>
      <c r="I27" s="89">
        <v>200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5">
        <v>0</v>
      </c>
      <c r="P27" s="185">
        <v>0</v>
      </c>
    </row>
    <row r="28" spans="1:16" s="91" customFormat="1" ht="36.75" customHeight="1">
      <c r="A28" s="346"/>
      <c r="B28" s="246"/>
      <c r="C28" s="381"/>
      <c r="D28" s="249"/>
      <c r="E28" s="186" t="s">
        <v>138</v>
      </c>
      <c r="F28" s="89">
        <v>2750</v>
      </c>
      <c r="G28" s="184">
        <v>0</v>
      </c>
      <c r="H28" s="89">
        <v>1250</v>
      </c>
      <c r="I28" s="89">
        <v>1500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5">
        <v>0</v>
      </c>
      <c r="P28" s="185">
        <v>0</v>
      </c>
    </row>
    <row r="29" spans="1:16" s="88" customFormat="1" ht="31.5" customHeight="1">
      <c r="A29" s="344" t="s">
        <v>144</v>
      </c>
      <c r="B29" s="365" t="s">
        <v>377</v>
      </c>
      <c r="C29" s="379" t="s">
        <v>338</v>
      </c>
      <c r="D29" s="304" t="s">
        <v>375</v>
      </c>
      <c r="E29" s="111" t="s">
        <v>135</v>
      </c>
      <c r="F29" s="67">
        <v>1400</v>
      </c>
      <c r="G29" s="97">
        <v>0</v>
      </c>
      <c r="H29" s="67">
        <v>500</v>
      </c>
      <c r="I29" s="67">
        <v>900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</row>
    <row r="30" spans="1:16" s="96" customFormat="1" ht="18.75" customHeight="1">
      <c r="A30" s="345"/>
      <c r="B30" s="366"/>
      <c r="C30" s="380"/>
      <c r="D30" s="305"/>
      <c r="E30" s="186" t="s">
        <v>136</v>
      </c>
      <c r="F30" s="89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5">
        <v>0</v>
      </c>
      <c r="P30" s="185">
        <v>0</v>
      </c>
    </row>
    <row r="31" spans="1:16" s="91" customFormat="1" ht="18.75" customHeight="1">
      <c r="A31" s="345"/>
      <c r="B31" s="366"/>
      <c r="C31" s="380"/>
      <c r="D31" s="305"/>
      <c r="E31" s="186" t="s">
        <v>335</v>
      </c>
      <c r="F31" s="89">
        <v>700</v>
      </c>
      <c r="G31" s="89">
        <v>0</v>
      </c>
      <c r="H31" s="89">
        <v>0</v>
      </c>
      <c r="I31" s="89">
        <v>700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5">
        <v>0</v>
      </c>
      <c r="P31" s="185">
        <v>0</v>
      </c>
    </row>
    <row r="32" spans="1:16" s="91" customFormat="1" ht="18.75" customHeight="1">
      <c r="A32" s="345"/>
      <c r="B32" s="366"/>
      <c r="C32" s="380"/>
      <c r="D32" s="305"/>
      <c r="E32" s="186" t="s">
        <v>137</v>
      </c>
      <c r="F32" s="89">
        <v>700</v>
      </c>
      <c r="G32" s="89">
        <v>0</v>
      </c>
      <c r="H32" s="89">
        <v>500</v>
      </c>
      <c r="I32" s="89">
        <v>200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5">
        <v>0</v>
      </c>
      <c r="P32" s="185">
        <v>0</v>
      </c>
    </row>
    <row r="33" spans="1:16" s="91" customFormat="1" ht="42" customHeight="1">
      <c r="A33" s="346"/>
      <c r="B33" s="367"/>
      <c r="C33" s="381"/>
      <c r="D33" s="306"/>
      <c r="E33" s="186" t="s">
        <v>138</v>
      </c>
      <c r="F33" s="89">
        <v>0</v>
      </c>
      <c r="G33" s="89">
        <v>0</v>
      </c>
      <c r="H33" s="89"/>
      <c r="I33" s="89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5">
        <v>0</v>
      </c>
      <c r="P33" s="185">
        <v>0</v>
      </c>
    </row>
    <row r="34" spans="1:16" s="93" customFormat="1" ht="28.5" customHeight="1" collapsed="1">
      <c r="A34" s="368" t="s">
        <v>168</v>
      </c>
      <c r="B34" s="369"/>
      <c r="C34" s="369"/>
      <c r="D34" s="370"/>
      <c r="E34" s="66" t="s">
        <v>135</v>
      </c>
      <c r="F34" s="67">
        <v>6300</v>
      </c>
      <c r="G34" s="97">
        <v>0</v>
      </c>
      <c r="H34" s="67">
        <v>3000</v>
      </c>
      <c r="I34" s="67">
        <v>3300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</row>
    <row r="35" spans="1:16" s="95" customFormat="1" ht="31.5">
      <c r="A35" s="371"/>
      <c r="B35" s="372"/>
      <c r="C35" s="372"/>
      <c r="D35" s="373"/>
      <c r="E35" s="110" t="s">
        <v>136</v>
      </c>
      <c r="F35" s="72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5">
        <v>0</v>
      </c>
      <c r="P35" s="185">
        <v>0</v>
      </c>
    </row>
    <row r="36" spans="1:16" s="95" customFormat="1" ht="15.75">
      <c r="A36" s="371"/>
      <c r="B36" s="372"/>
      <c r="C36" s="372"/>
      <c r="D36" s="373"/>
      <c r="E36" s="110" t="s">
        <v>335</v>
      </c>
      <c r="F36" s="72">
        <v>1900</v>
      </c>
      <c r="G36" s="184">
        <v>0</v>
      </c>
      <c r="H36" s="184">
        <v>500</v>
      </c>
      <c r="I36" s="184">
        <v>1400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5">
        <v>0</v>
      </c>
      <c r="P36" s="185">
        <v>0</v>
      </c>
    </row>
    <row r="37" spans="1:16" s="95" customFormat="1" ht="15.75">
      <c r="A37" s="371"/>
      <c r="B37" s="372"/>
      <c r="C37" s="372"/>
      <c r="D37" s="373"/>
      <c r="E37" s="110" t="s">
        <v>137</v>
      </c>
      <c r="F37" s="72">
        <v>1650</v>
      </c>
      <c r="G37" s="184">
        <v>0</v>
      </c>
      <c r="H37" s="184">
        <v>1250</v>
      </c>
      <c r="I37" s="184">
        <v>400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5">
        <v>0</v>
      </c>
      <c r="P37" s="185">
        <v>0</v>
      </c>
    </row>
    <row r="38" spans="1:16" s="95" customFormat="1" ht="34.5" customHeight="1">
      <c r="A38" s="374"/>
      <c r="B38" s="375"/>
      <c r="C38" s="375"/>
      <c r="D38" s="376"/>
      <c r="E38" s="110" t="s">
        <v>138</v>
      </c>
      <c r="F38" s="72">
        <v>2750</v>
      </c>
      <c r="G38" s="184">
        <v>0</v>
      </c>
      <c r="H38" s="184">
        <v>1250</v>
      </c>
      <c r="I38" s="184">
        <v>1500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5">
        <v>0</v>
      </c>
      <c r="P38" s="185">
        <v>0</v>
      </c>
    </row>
    <row r="39" spans="1:16" s="166" customFormat="1" ht="30" customHeight="1">
      <c r="A39" s="175"/>
      <c r="B39" s="292" t="s">
        <v>146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</row>
    <row r="40" spans="1:16" s="93" customFormat="1" ht="18.75" customHeight="1">
      <c r="A40" s="382" t="s">
        <v>147</v>
      </c>
      <c r="B40" s="385" t="s">
        <v>194</v>
      </c>
      <c r="C40" s="407" t="s">
        <v>378</v>
      </c>
      <c r="D40" s="247" t="s">
        <v>362</v>
      </c>
      <c r="E40" s="111" t="s">
        <v>135</v>
      </c>
      <c r="F40" s="67">
        <v>50568</v>
      </c>
      <c r="G40" s="67">
        <v>872</v>
      </c>
      <c r="H40" s="67">
        <v>4696</v>
      </c>
      <c r="I40" s="67">
        <v>12000</v>
      </c>
      <c r="J40" s="67">
        <v>6000</v>
      </c>
      <c r="K40" s="67">
        <v>3000</v>
      </c>
      <c r="L40" s="67">
        <v>6000</v>
      </c>
      <c r="M40" s="67">
        <v>6000</v>
      </c>
      <c r="N40" s="67">
        <v>12000</v>
      </c>
      <c r="O40" s="97">
        <v>0</v>
      </c>
      <c r="P40" s="97">
        <v>0</v>
      </c>
    </row>
    <row r="41" spans="1:16" s="91" customFormat="1" ht="18.75" customHeight="1">
      <c r="A41" s="383"/>
      <c r="B41" s="386"/>
      <c r="C41" s="408"/>
      <c r="D41" s="248"/>
      <c r="E41" s="186" t="s">
        <v>136</v>
      </c>
      <c r="F41" s="112">
        <v>7200</v>
      </c>
      <c r="G41" s="89">
        <v>0</v>
      </c>
      <c r="H41" s="89">
        <v>0</v>
      </c>
      <c r="I41" s="89">
        <v>0</v>
      </c>
      <c r="J41" s="89">
        <v>1200</v>
      </c>
      <c r="K41" s="89">
        <v>600</v>
      </c>
      <c r="L41" s="89">
        <v>1800</v>
      </c>
      <c r="M41" s="89">
        <v>1200</v>
      </c>
      <c r="N41" s="89">
        <v>2400</v>
      </c>
      <c r="O41" s="181">
        <v>0</v>
      </c>
      <c r="P41" s="181">
        <v>0</v>
      </c>
    </row>
    <row r="42" spans="1:16" s="91" customFormat="1" ht="18.75" customHeight="1">
      <c r="A42" s="383"/>
      <c r="B42" s="386"/>
      <c r="C42" s="408"/>
      <c r="D42" s="248"/>
      <c r="E42" s="186" t="s">
        <v>335</v>
      </c>
      <c r="F42" s="112">
        <v>21200</v>
      </c>
      <c r="G42" s="89">
        <v>0</v>
      </c>
      <c r="H42" s="89">
        <v>0</v>
      </c>
      <c r="I42" s="89">
        <v>8000</v>
      </c>
      <c r="J42" s="89">
        <v>2400</v>
      </c>
      <c r="K42" s="89">
        <v>1200</v>
      </c>
      <c r="L42" s="89">
        <v>2400</v>
      </c>
      <c r="M42" s="89">
        <v>2400</v>
      </c>
      <c r="N42" s="89">
        <v>4800</v>
      </c>
      <c r="O42" s="181">
        <v>0</v>
      </c>
      <c r="P42" s="181">
        <v>0</v>
      </c>
    </row>
    <row r="43" spans="1:16" s="91" customFormat="1" ht="18.75" customHeight="1">
      <c r="A43" s="383"/>
      <c r="B43" s="386"/>
      <c r="C43" s="408"/>
      <c r="D43" s="248"/>
      <c r="E43" s="186" t="s">
        <v>137</v>
      </c>
      <c r="F43" s="112">
        <v>5850</v>
      </c>
      <c r="G43" s="89">
        <v>0</v>
      </c>
      <c r="H43" s="89">
        <v>0</v>
      </c>
      <c r="I43" s="89">
        <v>0</v>
      </c>
      <c r="J43" s="89">
        <v>900</v>
      </c>
      <c r="K43" s="89">
        <v>450</v>
      </c>
      <c r="L43" s="89">
        <v>1200</v>
      </c>
      <c r="M43" s="89">
        <v>900</v>
      </c>
      <c r="N43" s="89">
        <v>2400</v>
      </c>
      <c r="O43" s="181">
        <v>0</v>
      </c>
      <c r="P43" s="181">
        <v>0</v>
      </c>
    </row>
    <row r="44" spans="1:16" s="91" customFormat="1" ht="39" customHeight="1">
      <c r="A44" s="384"/>
      <c r="B44" s="387"/>
      <c r="C44" s="409"/>
      <c r="D44" s="249"/>
      <c r="E44" s="186" t="s">
        <v>138</v>
      </c>
      <c r="F44" s="112">
        <v>16318</v>
      </c>
      <c r="G44" s="89">
        <v>872</v>
      </c>
      <c r="H44" s="89">
        <v>4696</v>
      </c>
      <c r="I44" s="89">
        <v>4000</v>
      </c>
      <c r="J44" s="89">
        <v>1500</v>
      </c>
      <c r="K44" s="89">
        <v>750</v>
      </c>
      <c r="L44" s="89">
        <v>600</v>
      </c>
      <c r="M44" s="89">
        <v>1500</v>
      </c>
      <c r="N44" s="89">
        <v>2400</v>
      </c>
      <c r="O44" s="181">
        <v>0</v>
      </c>
      <c r="P44" s="181">
        <v>0</v>
      </c>
    </row>
    <row r="45" spans="1:16" s="88" customFormat="1" ht="21.75" customHeight="1">
      <c r="A45" s="344" t="s">
        <v>149</v>
      </c>
      <c r="B45" s="365" t="s">
        <v>379</v>
      </c>
      <c r="C45" s="379" t="s">
        <v>338</v>
      </c>
      <c r="D45" s="247" t="s">
        <v>362</v>
      </c>
      <c r="E45" s="111" t="s">
        <v>135</v>
      </c>
      <c r="F45" s="67">
        <v>17568</v>
      </c>
      <c r="G45" s="67">
        <v>872</v>
      </c>
      <c r="H45" s="67">
        <v>4696</v>
      </c>
      <c r="I45" s="67">
        <v>12000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</row>
    <row r="46" spans="1:16" s="91" customFormat="1" ht="21.75" customHeight="1">
      <c r="A46" s="388"/>
      <c r="B46" s="390"/>
      <c r="C46" s="410"/>
      <c r="D46" s="248"/>
      <c r="E46" s="186" t="s">
        <v>136</v>
      </c>
      <c r="F46" s="184">
        <v>0</v>
      </c>
      <c r="G46" s="89"/>
      <c r="H46" s="89"/>
      <c r="I46" s="89"/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5">
        <v>0</v>
      </c>
      <c r="P46" s="185">
        <v>0</v>
      </c>
    </row>
    <row r="47" spans="1:16" s="91" customFormat="1" ht="21.75" customHeight="1">
      <c r="A47" s="388"/>
      <c r="B47" s="390"/>
      <c r="C47" s="410"/>
      <c r="D47" s="248"/>
      <c r="E47" s="186" t="s">
        <v>335</v>
      </c>
      <c r="F47" s="184">
        <v>8000</v>
      </c>
      <c r="G47" s="89"/>
      <c r="H47" s="89"/>
      <c r="I47" s="89">
        <v>8000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5">
        <v>0</v>
      </c>
      <c r="P47" s="185">
        <v>0</v>
      </c>
    </row>
    <row r="48" spans="1:16" s="91" customFormat="1" ht="22.5" customHeight="1">
      <c r="A48" s="388"/>
      <c r="B48" s="390"/>
      <c r="C48" s="410"/>
      <c r="D48" s="248"/>
      <c r="E48" s="186" t="s">
        <v>137</v>
      </c>
      <c r="F48" s="184">
        <v>0</v>
      </c>
      <c r="G48" s="89"/>
      <c r="H48" s="89"/>
      <c r="I48" s="89"/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5">
        <v>0</v>
      </c>
      <c r="P48" s="185">
        <v>0</v>
      </c>
    </row>
    <row r="49" spans="1:16" s="91" customFormat="1" ht="33" customHeight="1">
      <c r="A49" s="389"/>
      <c r="B49" s="391"/>
      <c r="C49" s="411"/>
      <c r="D49" s="249"/>
      <c r="E49" s="186" t="s">
        <v>138</v>
      </c>
      <c r="F49" s="184">
        <v>9568</v>
      </c>
      <c r="G49" s="89">
        <v>872</v>
      </c>
      <c r="H49" s="89">
        <v>4696</v>
      </c>
      <c r="I49" s="89">
        <v>4000</v>
      </c>
      <c r="J49" s="89">
        <v>0</v>
      </c>
      <c r="K49" s="184">
        <v>0</v>
      </c>
      <c r="L49" s="184">
        <v>0</v>
      </c>
      <c r="M49" s="184">
        <v>0</v>
      </c>
      <c r="N49" s="184">
        <v>0</v>
      </c>
      <c r="O49" s="185">
        <v>0</v>
      </c>
      <c r="P49" s="185">
        <v>0</v>
      </c>
    </row>
    <row r="50" spans="1:16" s="88" customFormat="1" ht="31.5" customHeight="1" collapsed="1">
      <c r="A50" s="344" t="s">
        <v>195</v>
      </c>
      <c r="B50" s="244" t="s">
        <v>380</v>
      </c>
      <c r="C50" s="379" t="s">
        <v>344</v>
      </c>
      <c r="D50" s="247" t="s">
        <v>362</v>
      </c>
      <c r="E50" s="111" t="s">
        <v>135</v>
      </c>
      <c r="F50" s="97">
        <v>9000</v>
      </c>
      <c r="G50" s="97">
        <v>0</v>
      </c>
      <c r="H50" s="97">
        <v>0</v>
      </c>
      <c r="I50" s="97">
        <v>0</v>
      </c>
      <c r="J50" s="97">
        <v>6000</v>
      </c>
      <c r="K50" s="97">
        <v>3000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</row>
    <row r="51" spans="1:16" s="91" customFormat="1" ht="18.75" customHeight="1">
      <c r="A51" s="345"/>
      <c r="B51" s="245"/>
      <c r="C51" s="380"/>
      <c r="D51" s="248"/>
      <c r="E51" s="186" t="s">
        <v>136</v>
      </c>
      <c r="F51" s="89">
        <v>1800</v>
      </c>
      <c r="G51" s="89">
        <v>0</v>
      </c>
      <c r="H51" s="89"/>
      <c r="I51" s="89"/>
      <c r="J51" s="89">
        <v>1200</v>
      </c>
      <c r="K51" s="89">
        <v>600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</row>
    <row r="52" spans="1:16" s="91" customFormat="1" ht="18.75" customHeight="1">
      <c r="A52" s="345"/>
      <c r="B52" s="245"/>
      <c r="C52" s="380"/>
      <c r="D52" s="248"/>
      <c r="E52" s="186" t="s">
        <v>335</v>
      </c>
      <c r="F52" s="89">
        <v>3600</v>
      </c>
      <c r="G52" s="89">
        <v>0</v>
      </c>
      <c r="H52" s="89"/>
      <c r="I52" s="89"/>
      <c r="J52" s="89">
        <v>2400</v>
      </c>
      <c r="K52" s="89">
        <v>1200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</row>
    <row r="53" spans="1:16" s="91" customFormat="1" ht="29.25" customHeight="1">
      <c r="A53" s="345"/>
      <c r="B53" s="245"/>
      <c r="C53" s="380"/>
      <c r="D53" s="248"/>
      <c r="E53" s="186" t="s">
        <v>137</v>
      </c>
      <c r="F53" s="89">
        <v>1350</v>
      </c>
      <c r="G53" s="89">
        <v>0</v>
      </c>
      <c r="H53" s="89"/>
      <c r="I53" s="89"/>
      <c r="J53" s="89">
        <v>900</v>
      </c>
      <c r="K53" s="89">
        <v>450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</row>
    <row r="54" spans="1:16" s="91" customFormat="1" ht="38.25" customHeight="1">
      <c r="A54" s="346"/>
      <c r="B54" s="246"/>
      <c r="C54" s="381"/>
      <c r="D54" s="249"/>
      <c r="E54" s="186" t="s">
        <v>138</v>
      </c>
      <c r="F54" s="89">
        <v>2250</v>
      </c>
      <c r="G54" s="89">
        <v>0</v>
      </c>
      <c r="H54" s="89"/>
      <c r="I54" s="89"/>
      <c r="J54" s="89">
        <v>1500</v>
      </c>
      <c r="K54" s="89">
        <v>750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</row>
    <row r="55" spans="1:16" s="88" customFormat="1" ht="31.5" customHeight="1" collapsed="1">
      <c r="A55" s="344" t="s">
        <v>196</v>
      </c>
      <c r="B55" s="244" t="s">
        <v>381</v>
      </c>
      <c r="C55" s="379" t="s">
        <v>356</v>
      </c>
      <c r="D55" s="247" t="s">
        <v>362</v>
      </c>
      <c r="E55" s="111" t="s">
        <v>135</v>
      </c>
      <c r="F55" s="97">
        <v>24000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6000</v>
      </c>
      <c r="M55" s="97">
        <v>6000</v>
      </c>
      <c r="N55" s="97">
        <v>12000</v>
      </c>
      <c r="O55" s="97">
        <v>0</v>
      </c>
      <c r="P55" s="97">
        <v>0</v>
      </c>
    </row>
    <row r="56" spans="1:16" s="91" customFormat="1" ht="18.75" customHeight="1">
      <c r="A56" s="345"/>
      <c r="B56" s="412"/>
      <c r="C56" s="380"/>
      <c r="D56" s="248"/>
      <c r="E56" s="186" t="s">
        <v>136</v>
      </c>
      <c r="F56" s="89">
        <v>5400</v>
      </c>
      <c r="G56" s="89">
        <v>0</v>
      </c>
      <c r="H56" s="89">
        <v>0</v>
      </c>
      <c r="I56" s="89"/>
      <c r="J56" s="89"/>
      <c r="K56" s="89"/>
      <c r="L56" s="89">
        <v>1800</v>
      </c>
      <c r="M56" s="89">
        <v>1200</v>
      </c>
      <c r="N56" s="89">
        <v>2400</v>
      </c>
      <c r="O56" s="89">
        <v>0</v>
      </c>
      <c r="P56" s="89">
        <v>0</v>
      </c>
    </row>
    <row r="57" spans="1:16" s="91" customFormat="1" ht="18.75" customHeight="1">
      <c r="A57" s="345"/>
      <c r="B57" s="412"/>
      <c r="C57" s="380"/>
      <c r="D57" s="248"/>
      <c r="E57" s="186" t="s">
        <v>335</v>
      </c>
      <c r="F57" s="89">
        <v>9600</v>
      </c>
      <c r="G57" s="89">
        <v>0</v>
      </c>
      <c r="H57" s="89">
        <v>0</v>
      </c>
      <c r="I57" s="89"/>
      <c r="J57" s="89"/>
      <c r="K57" s="89"/>
      <c r="L57" s="89">
        <v>2400</v>
      </c>
      <c r="M57" s="89">
        <v>2400</v>
      </c>
      <c r="N57" s="89">
        <v>4800</v>
      </c>
      <c r="O57" s="89">
        <v>0</v>
      </c>
      <c r="P57" s="89">
        <v>0</v>
      </c>
    </row>
    <row r="58" spans="1:16" s="91" customFormat="1" ht="15.75">
      <c r="A58" s="345"/>
      <c r="B58" s="412"/>
      <c r="C58" s="380"/>
      <c r="D58" s="248"/>
      <c r="E58" s="186" t="s">
        <v>137</v>
      </c>
      <c r="F58" s="89">
        <v>4500</v>
      </c>
      <c r="G58" s="89">
        <v>0</v>
      </c>
      <c r="H58" s="89">
        <v>0</v>
      </c>
      <c r="I58" s="89"/>
      <c r="J58" s="89"/>
      <c r="K58" s="89"/>
      <c r="L58" s="89">
        <v>1200</v>
      </c>
      <c r="M58" s="89">
        <v>900</v>
      </c>
      <c r="N58" s="89">
        <v>2400</v>
      </c>
      <c r="O58" s="89">
        <v>0</v>
      </c>
      <c r="P58" s="89">
        <v>0</v>
      </c>
    </row>
    <row r="59" spans="1:16" s="91" customFormat="1" ht="38.25" customHeight="1">
      <c r="A59" s="346"/>
      <c r="B59" s="413"/>
      <c r="C59" s="381"/>
      <c r="D59" s="249"/>
      <c r="E59" s="186" t="s">
        <v>138</v>
      </c>
      <c r="F59" s="89">
        <v>4500</v>
      </c>
      <c r="G59" s="89">
        <v>0</v>
      </c>
      <c r="H59" s="89">
        <v>0</v>
      </c>
      <c r="I59" s="89"/>
      <c r="J59" s="89"/>
      <c r="K59" s="89"/>
      <c r="L59" s="89">
        <v>600</v>
      </c>
      <c r="M59" s="89">
        <v>1500</v>
      </c>
      <c r="N59" s="89">
        <v>2400</v>
      </c>
      <c r="O59" s="89">
        <v>0</v>
      </c>
      <c r="P59" s="89">
        <v>0</v>
      </c>
    </row>
    <row r="60" spans="1:16" s="88" customFormat="1" ht="18.75" customHeight="1">
      <c r="A60" s="382" t="s">
        <v>155</v>
      </c>
      <c r="B60" s="385" t="s">
        <v>382</v>
      </c>
      <c r="C60" s="407" t="s">
        <v>369</v>
      </c>
      <c r="D60" s="247" t="s">
        <v>362</v>
      </c>
      <c r="E60" s="111" t="s">
        <v>135</v>
      </c>
      <c r="F60" s="67">
        <v>131196</v>
      </c>
      <c r="G60" s="97">
        <v>0</v>
      </c>
      <c r="H60" s="67">
        <v>18696</v>
      </c>
      <c r="I60" s="67">
        <v>20100</v>
      </c>
      <c r="J60" s="67">
        <v>20100</v>
      </c>
      <c r="K60" s="67">
        <v>20100</v>
      </c>
      <c r="L60" s="67">
        <v>20100</v>
      </c>
      <c r="M60" s="67">
        <v>20100</v>
      </c>
      <c r="N60" s="67">
        <v>12000</v>
      </c>
      <c r="O60" s="97">
        <v>0</v>
      </c>
      <c r="P60" s="97">
        <v>0</v>
      </c>
    </row>
    <row r="61" spans="1:16" s="91" customFormat="1" ht="18.75" customHeight="1">
      <c r="A61" s="383"/>
      <c r="B61" s="386"/>
      <c r="C61" s="408"/>
      <c r="D61" s="248"/>
      <c r="E61" s="186" t="s">
        <v>136</v>
      </c>
      <c r="F61" s="112">
        <v>35383</v>
      </c>
      <c r="G61" s="89">
        <v>0</v>
      </c>
      <c r="H61" s="89">
        <v>4873</v>
      </c>
      <c r="I61" s="89">
        <v>6030</v>
      </c>
      <c r="J61" s="89">
        <v>5220</v>
      </c>
      <c r="K61" s="89">
        <v>5220</v>
      </c>
      <c r="L61" s="89">
        <v>5220</v>
      </c>
      <c r="M61" s="89">
        <v>5220</v>
      </c>
      <c r="N61" s="89">
        <v>3600</v>
      </c>
      <c r="O61" s="181">
        <v>0</v>
      </c>
      <c r="P61" s="181">
        <v>0</v>
      </c>
    </row>
    <row r="62" spans="1:16" s="91" customFormat="1" ht="18.75" customHeight="1">
      <c r="A62" s="383"/>
      <c r="B62" s="386"/>
      <c r="C62" s="408"/>
      <c r="D62" s="248"/>
      <c r="E62" s="186" t="s">
        <v>335</v>
      </c>
      <c r="F62" s="112">
        <v>52478</v>
      </c>
      <c r="G62" s="89">
        <v>0</v>
      </c>
      <c r="H62" s="89">
        <v>7478</v>
      </c>
      <c r="I62" s="89">
        <v>8040</v>
      </c>
      <c r="J62" s="89">
        <v>8040</v>
      </c>
      <c r="K62" s="89">
        <v>8040</v>
      </c>
      <c r="L62" s="89">
        <v>8040</v>
      </c>
      <c r="M62" s="89">
        <v>8040</v>
      </c>
      <c r="N62" s="89">
        <v>4800</v>
      </c>
      <c r="O62" s="181">
        <v>0</v>
      </c>
      <c r="P62" s="181">
        <v>0</v>
      </c>
    </row>
    <row r="63" spans="1:16" s="91" customFormat="1" ht="18.75" customHeight="1">
      <c r="A63" s="383"/>
      <c r="B63" s="386"/>
      <c r="C63" s="408"/>
      <c r="D63" s="248"/>
      <c r="E63" s="186" t="s">
        <v>137</v>
      </c>
      <c r="F63" s="112">
        <v>24252</v>
      </c>
      <c r="G63" s="89">
        <v>0</v>
      </c>
      <c r="H63" s="89">
        <v>3372</v>
      </c>
      <c r="I63" s="89">
        <v>4020</v>
      </c>
      <c r="J63" s="89">
        <v>3615</v>
      </c>
      <c r="K63" s="89">
        <v>3615</v>
      </c>
      <c r="L63" s="89">
        <v>3615</v>
      </c>
      <c r="M63" s="89">
        <v>3615</v>
      </c>
      <c r="N63" s="89">
        <v>2400</v>
      </c>
      <c r="O63" s="181">
        <v>0</v>
      </c>
      <c r="P63" s="181">
        <v>0</v>
      </c>
    </row>
    <row r="64" spans="1:16" s="91" customFormat="1" ht="36.75" customHeight="1">
      <c r="A64" s="384"/>
      <c r="B64" s="387"/>
      <c r="C64" s="409"/>
      <c r="D64" s="249"/>
      <c r="E64" s="186" t="s">
        <v>138</v>
      </c>
      <c r="F64" s="112">
        <v>19083</v>
      </c>
      <c r="G64" s="89">
        <v>0</v>
      </c>
      <c r="H64" s="89">
        <v>2973</v>
      </c>
      <c r="I64" s="89">
        <v>2010</v>
      </c>
      <c r="J64" s="89">
        <v>3225</v>
      </c>
      <c r="K64" s="89">
        <v>3225</v>
      </c>
      <c r="L64" s="89">
        <v>3225</v>
      </c>
      <c r="M64" s="89">
        <v>3225</v>
      </c>
      <c r="N64" s="89">
        <v>1200</v>
      </c>
      <c r="O64" s="181">
        <v>0</v>
      </c>
      <c r="P64" s="181">
        <v>0</v>
      </c>
    </row>
    <row r="65" spans="1:16" s="88" customFormat="1" ht="31.5" customHeight="1" collapsed="1">
      <c r="A65" s="344" t="s">
        <v>156</v>
      </c>
      <c r="B65" s="244" t="s">
        <v>383</v>
      </c>
      <c r="C65" s="379">
        <v>2021</v>
      </c>
      <c r="D65" s="247" t="s">
        <v>362</v>
      </c>
      <c r="E65" s="111" t="s">
        <v>135</v>
      </c>
      <c r="F65" s="97">
        <v>604</v>
      </c>
      <c r="G65" s="97">
        <v>0</v>
      </c>
      <c r="H65" s="97">
        <v>604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</row>
    <row r="66" spans="1:16" s="91" customFormat="1" ht="17.25" customHeight="1">
      <c r="A66" s="345"/>
      <c r="B66" s="245"/>
      <c r="C66" s="380"/>
      <c r="D66" s="248"/>
      <c r="E66" s="186" t="s">
        <v>136</v>
      </c>
      <c r="F66" s="89">
        <v>121</v>
      </c>
      <c r="G66" s="89">
        <v>0</v>
      </c>
      <c r="H66" s="89">
        <v>121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</row>
    <row r="67" spans="1:16" s="91" customFormat="1" ht="17.25" customHeight="1">
      <c r="A67" s="345"/>
      <c r="B67" s="245"/>
      <c r="C67" s="380"/>
      <c r="D67" s="248"/>
      <c r="E67" s="186" t="s">
        <v>335</v>
      </c>
      <c r="F67" s="89">
        <v>242</v>
      </c>
      <c r="G67" s="89">
        <v>0</v>
      </c>
      <c r="H67" s="89">
        <v>242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</row>
    <row r="68" spans="1:16" s="91" customFormat="1" ht="17.25" customHeight="1">
      <c r="A68" s="345"/>
      <c r="B68" s="245"/>
      <c r="C68" s="380"/>
      <c r="D68" s="248"/>
      <c r="E68" s="186" t="s">
        <v>137</v>
      </c>
      <c r="F68" s="89">
        <v>91</v>
      </c>
      <c r="G68" s="89">
        <v>0</v>
      </c>
      <c r="H68" s="89">
        <v>91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  <c r="O68" s="89">
        <v>0</v>
      </c>
      <c r="P68" s="89">
        <v>0</v>
      </c>
    </row>
    <row r="69" spans="1:16" s="91" customFormat="1" ht="34.5" customHeight="1">
      <c r="A69" s="346"/>
      <c r="B69" s="246"/>
      <c r="C69" s="381"/>
      <c r="D69" s="249"/>
      <c r="E69" s="186" t="s">
        <v>138</v>
      </c>
      <c r="F69" s="89">
        <v>151</v>
      </c>
      <c r="G69" s="89">
        <v>0</v>
      </c>
      <c r="H69" s="89">
        <v>151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</row>
    <row r="70" spans="1:16" s="88" customFormat="1" ht="21" customHeight="1">
      <c r="A70" s="344" t="s">
        <v>157</v>
      </c>
      <c r="B70" s="244" t="s">
        <v>384</v>
      </c>
      <c r="C70" s="379" t="s">
        <v>385</v>
      </c>
      <c r="D70" s="247" t="s">
        <v>362</v>
      </c>
      <c r="E70" s="111" t="s">
        <v>135</v>
      </c>
      <c r="F70" s="97">
        <v>43200</v>
      </c>
      <c r="G70" s="97">
        <v>0</v>
      </c>
      <c r="H70" s="97">
        <v>2700</v>
      </c>
      <c r="I70" s="97">
        <v>8100</v>
      </c>
      <c r="J70" s="97">
        <v>8100</v>
      </c>
      <c r="K70" s="97">
        <v>8100</v>
      </c>
      <c r="L70" s="97">
        <v>8100</v>
      </c>
      <c r="M70" s="97">
        <v>8100</v>
      </c>
      <c r="N70" s="97">
        <v>0</v>
      </c>
      <c r="O70" s="97">
        <v>0</v>
      </c>
      <c r="P70" s="97">
        <v>0</v>
      </c>
    </row>
    <row r="71" spans="1:16" s="91" customFormat="1" ht="21" customHeight="1">
      <c r="A71" s="345"/>
      <c r="B71" s="245"/>
      <c r="C71" s="380"/>
      <c r="D71" s="248"/>
      <c r="E71" s="186" t="s">
        <v>136</v>
      </c>
      <c r="F71" s="89">
        <v>9720</v>
      </c>
      <c r="G71" s="89">
        <v>0</v>
      </c>
      <c r="H71" s="89">
        <v>810</v>
      </c>
      <c r="I71" s="89">
        <v>2430</v>
      </c>
      <c r="J71" s="89">
        <v>1620</v>
      </c>
      <c r="K71" s="89">
        <v>1620</v>
      </c>
      <c r="L71" s="89">
        <v>1620</v>
      </c>
      <c r="M71" s="89">
        <v>1620</v>
      </c>
      <c r="N71" s="89">
        <v>0</v>
      </c>
      <c r="O71" s="89">
        <v>0</v>
      </c>
      <c r="P71" s="89">
        <v>0</v>
      </c>
    </row>
    <row r="72" spans="1:16" s="91" customFormat="1" ht="21" customHeight="1">
      <c r="A72" s="345"/>
      <c r="B72" s="245"/>
      <c r="C72" s="380"/>
      <c r="D72" s="248"/>
      <c r="E72" s="186" t="s">
        <v>335</v>
      </c>
      <c r="F72" s="89">
        <v>17280</v>
      </c>
      <c r="G72" s="89">
        <v>0</v>
      </c>
      <c r="H72" s="89">
        <v>1080</v>
      </c>
      <c r="I72" s="89">
        <v>3240</v>
      </c>
      <c r="J72" s="89">
        <v>3240</v>
      </c>
      <c r="K72" s="89">
        <v>3240</v>
      </c>
      <c r="L72" s="89">
        <v>3240</v>
      </c>
      <c r="M72" s="89">
        <v>3240</v>
      </c>
      <c r="N72" s="89">
        <v>0</v>
      </c>
      <c r="O72" s="89">
        <v>0</v>
      </c>
      <c r="P72" s="89">
        <v>0</v>
      </c>
    </row>
    <row r="73" spans="1:16" s="91" customFormat="1" ht="21" customHeight="1">
      <c r="A73" s="345"/>
      <c r="B73" s="245"/>
      <c r="C73" s="380"/>
      <c r="D73" s="248"/>
      <c r="E73" s="186" t="s">
        <v>137</v>
      </c>
      <c r="F73" s="89">
        <v>7020</v>
      </c>
      <c r="G73" s="89">
        <v>0</v>
      </c>
      <c r="H73" s="89">
        <v>540</v>
      </c>
      <c r="I73" s="89">
        <v>1620</v>
      </c>
      <c r="J73" s="89">
        <v>1215</v>
      </c>
      <c r="K73" s="89">
        <v>1215</v>
      </c>
      <c r="L73" s="89">
        <v>1215</v>
      </c>
      <c r="M73" s="89">
        <v>1215</v>
      </c>
      <c r="N73" s="89">
        <v>0</v>
      </c>
      <c r="O73" s="89">
        <v>0</v>
      </c>
      <c r="P73" s="89">
        <v>0</v>
      </c>
    </row>
    <row r="74" spans="1:16" s="91" customFormat="1" ht="34.5" customHeight="1">
      <c r="A74" s="346"/>
      <c r="B74" s="246"/>
      <c r="C74" s="381"/>
      <c r="D74" s="249"/>
      <c r="E74" s="186" t="s">
        <v>138</v>
      </c>
      <c r="F74" s="89">
        <v>9180</v>
      </c>
      <c r="G74" s="89">
        <v>0</v>
      </c>
      <c r="H74" s="89">
        <v>270</v>
      </c>
      <c r="I74" s="89">
        <v>810</v>
      </c>
      <c r="J74" s="89">
        <v>2025</v>
      </c>
      <c r="K74" s="89">
        <v>2025</v>
      </c>
      <c r="L74" s="89">
        <v>2025</v>
      </c>
      <c r="M74" s="89">
        <v>2025</v>
      </c>
      <c r="N74" s="89">
        <v>0</v>
      </c>
      <c r="O74" s="89">
        <v>0</v>
      </c>
      <c r="P74" s="89">
        <v>0</v>
      </c>
    </row>
    <row r="75" spans="1:16" s="88" customFormat="1" ht="21" customHeight="1">
      <c r="A75" s="344" t="s">
        <v>186</v>
      </c>
      <c r="B75" s="244" t="s">
        <v>384</v>
      </c>
      <c r="C75" s="379">
        <v>2021</v>
      </c>
      <c r="D75" s="247" t="s">
        <v>362</v>
      </c>
      <c r="E75" s="111" t="s">
        <v>135</v>
      </c>
      <c r="F75" s="97">
        <v>2430</v>
      </c>
      <c r="G75" s="97">
        <v>0</v>
      </c>
      <c r="H75" s="97">
        <v>2430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</row>
    <row r="76" spans="1:16" s="91" customFormat="1" ht="21" customHeight="1">
      <c r="A76" s="345"/>
      <c r="B76" s="245"/>
      <c r="C76" s="380"/>
      <c r="D76" s="248"/>
      <c r="E76" s="186" t="s">
        <v>136</v>
      </c>
      <c r="F76" s="89">
        <v>486</v>
      </c>
      <c r="G76" s="89">
        <v>0</v>
      </c>
      <c r="H76" s="89">
        <v>486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</row>
    <row r="77" spans="1:16" s="91" customFormat="1" ht="21" customHeight="1">
      <c r="A77" s="345"/>
      <c r="B77" s="245"/>
      <c r="C77" s="380"/>
      <c r="D77" s="248"/>
      <c r="E77" s="186" t="s">
        <v>335</v>
      </c>
      <c r="F77" s="89">
        <v>972</v>
      </c>
      <c r="G77" s="89">
        <v>0</v>
      </c>
      <c r="H77" s="89">
        <v>972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</row>
    <row r="78" spans="1:16" s="91" customFormat="1" ht="21" customHeight="1">
      <c r="A78" s="345"/>
      <c r="B78" s="245"/>
      <c r="C78" s="380"/>
      <c r="D78" s="248"/>
      <c r="E78" s="186" t="s">
        <v>137</v>
      </c>
      <c r="F78" s="89">
        <v>365</v>
      </c>
      <c r="G78" s="89">
        <v>0</v>
      </c>
      <c r="H78" s="89">
        <v>365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89">
        <v>0</v>
      </c>
    </row>
    <row r="79" spans="1:16" s="91" customFormat="1" ht="34.5" customHeight="1">
      <c r="A79" s="346"/>
      <c r="B79" s="246"/>
      <c r="C79" s="381"/>
      <c r="D79" s="249"/>
      <c r="E79" s="186" t="s">
        <v>138</v>
      </c>
      <c r="F79" s="89">
        <v>608</v>
      </c>
      <c r="G79" s="89">
        <v>0</v>
      </c>
      <c r="H79" s="89">
        <v>608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</row>
    <row r="80" spans="1:16" s="88" customFormat="1" ht="21" customHeight="1">
      <c r="A80" s="344" t="s">
        <v>187</v>
      </c>
      <c r="B80" s="244" t="s">
        <v>386</v>
      </c>
      <c r="C80" s="379" t="s">
        <v>369</v>
      </c>
      <c r="D80" s="247" t="s">
        <v>362</v>
      </c>
      <c r="E80" s="111" t="s">
        <v>135</v>
      </c>
      <c r="F80" s="97">
        <v>80640</v>
      </c>
      <c r="G80" s="97">
        <v>0</v>
      </c>
      <c r="H80" s="97">
        <v>8640</v>
      </c>
      <c r="I80" s="97">
        <v>12000</v>
      </c>
      <c r="J80" s="97">
        <v>12000</v>
      </c>
      <c r="K80" s="97">
        <v>12000</v>
      </c>
      <c r="L80" s="97">
        <v>12000</v>
      </c>
      <c r="M80" s="97">
        <v>12000</v>
      </c>
      <c r="N80" s="97">
        <v>12000</v>
      </c>
      <c r="O80" s="97">
        <v>0</v>
      </c>
      <c r="P80" s="97">
        <v>0</v>
      </c>
    </row>
    <row r="81" spans="1:16" s="91" customFormat="1" ht="21" customHeight="1">
      <c r="A81" s="345"/>
      <c r="B81" s="245"/>
      <c r="C81" s="380"/>
      <c r="D81" s="248"/>
      <c r="E81" s="186" t="s">
        <v>136</v>
      </c>
      <c r="F81" s="89">
        <v>24192</v>
      </c>
      <c r="G81" s="89">
        <v>0</v>
      </c>
      <c r="H81" s="89">
        <v>2592</v>
      </c>
      <c r="I81" s="89">
        <v>3600</v>
      </c>
      <c r="J81" s="89">
        <v>3600</v>
      </c>
      <c r="K81" s="89">
        <v>3600</v>
      </c>
      <c r="L81" s="89">
        <v>3600</v>
      </c>
      <c r="M81" s="89">
        <v>3600</v>
      </c>
      <c r="N81" s="89">
        <v>3600</v>
      </c>
      <c r="O81" s="89">
        <v>0</v>
      </c>
      <c r="P81" s="89">
        <v>0</v>
      </c>
    </row>
    <row r="82" spans="1:16" s="91" customFormat="1" ht="21" customHeight="1">
      <c r="A82" s="345"/>
      <c r="B82" s="245"/>
      <c r="C82" s="380"/>
      <c r="D82" s="248"/>
      <c r="E82" s="186" t="s">
        <v>335</v>
      </c>
      <c r="F82" s="89">
        <v>32256</v>
      </c>
      <c r="G82" s="89">
        <v>0</v>
      </c>
      <c r="H82" s="89">
        <v>3456</v>
      </c>
      <c r="I82" s="89">
        <v>4800</v>
      </c>
      <c r="J82" s="89">
        <v>4800</v>
      </c>
      <c r="K82" s="89">
        <v>4800</v>
      </c>
      <c r="L82" s="89">
        <v>4800</v>
      </c>
      <c r="M82" s="89">
        <v>4800</v>
      </c>
      <c r="N82" s="89">
        <v>4800</v>
      </c>
      <c r="O82" s="89">
        <v>0</v>
      </c>
      <c r="P82" s="89">
        <v>0</v>
      </c>
    </row>
    <row r="83" spans="1:16" s="91" customFormat="1" ht="21" customHeight="1">
      <c r="A83" s="345"/>
      <c r="B83" s="245"/>
      <c r="C83" s="380"/>
      <c r="D83" s="248"/>
      <c r="E83" s="186" t="s">
        <v>137</v>
      </c>
      <c r="F83" s="89">
        <v>16128</v>
      </c>
      <c r="G83" s="89">
        <v>0</v>
      </c>
      <c r="H83" s="89">
        <v>1728</v>
      </c>
      <c r="I83" s="89">
        <v>2400</v>
      </c>
      <c r="J83" s="89">
        <v>2400</v>
      </c>
      <c r="K83" s="89">
        <v>2400</v>
      </c>
      <c r="L83" s="89">
        <v>2400</v>
      </c>
      <c r="M83" s="89">
        <v>2400</v>
      </c>
      <c r="N83" s="89">
        <v>2400</v>
      </c>
      <c r="O83" s="89">
        <v>0</v>
      </c>
      <c r="P83" s="89">
        <v>0</v>
      </c>
    </row>
    <row r="84" spans="1:16" s="91" customFormat="1" ht="34.5" customHeight="1">
      <c r="A84" s="346"/>
      <c r="B84" s="246"/>
      <c r="C84" s="381"/>
      <c r="D84" s="249"/>
      <c r="E84" s="186" t="s">
        <v>138</v>
      </c>
      <c r="F84" s="89">
        <v>8064</v>
      </c>
      <c r="G84" s="89">
        <v>0</v>
      </c>
      <c r="H84" s="89">
        <v>864</v>
      </c>
      <c r="I84" s="89">
        <v>1200</v>
      </c>
      <c r="J84" s="89">
        <v>1200</v>
      </c>
      <c r="K84" s="89">
        <v>1200</v>
      </c>
      <c r="L84" s="89">
        <v>1200</v>
      </c>
      <c r="M84" s="89">
        <v>1200</v>
      </c>
      <c r="N84" s="89">
        <v>1200</v>
      </c>
      <c r="O84" s="89">
        <v>0</v>
      </c>
      <c r="P84" s="89">
        <v>0</v>
      </c>
    </row>
    <row r="85" spans="1:16" s="88" customFormat="1" ht="21" customHeight="1">
      <c r="A85" s="344" t="s">
        <v>188</v>
      </c>
      <c r="B85" s="244" t="s">
        <v>387</v>
      </c>
      <c r="C85" s="379">
        <v>2021</v>
      </c>
      <c r="D85" s="247" t="s">
        <v>362</v>
      </c>
      <c r="E85" s="111" t="s">
        <v>135</v>
      </c>
      <c r="F85" s="97">
        <v>4320</v>
      </c>
      <c r="G85" s="97">
        <v>0</v>
      </c>
      <c r="H85" s="97">
        <v>4320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</row>
    <row r="86" spans="1:16" s="91" customFormat="1" ht="21" customHeight="1">
      <c r="A86" s="345"/>
      <c r="B86" s="245"/>
      <c r="C86" s="380"/>
      <c r="D86" s="248"/>
      <c r="E86" s="186" t="s">
        <v>136</v>
      </c>
      <c r="F86" s="89">
        <v>864</v>
      </c>
      <c r="G86" s="89">
        <v>0</v>
      </c>
      <c r="H86" s="89">
        <v>864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</row>
    <row r="87" spans="1:16" s="91" customFormat="1" ht="21" customHeight="1">
      <c r="A87" s="345"/>
      <c r="B87" s="245"/>
      <c r="C87" s="380"/>
      <c r="D87" s="248"/>
      <c r="E87" s="186" t="s">
        <v>335</v>
      </c>
      <c r="F87" s="89">
        <v>1728</v>
      </c>
      <c r="G87" s="89">
        <v>0</v>
      </c>
      <c r="H87" s="89">
        <v>1728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</row>
    <row r="88" spans="1:16" s="91" customFormat="1" ht="21" customHeight="1">
      <c r="A88" s="345"/>
      <c r="B88" s="245"/>
      <c r="C88" s="380"/>
      <c r="D88" s="248"/>
      <c r="E88" s="186" t="s">
        <v>137</v>
      </c>
      <c r="F88" s="89">
        <v>648</v>
      </c>
      <c r="G88" s="89">
        <v>0</v>
      </c>
      <c r="H88" s="89">
        <v>648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</row>
    <row r="89" spans="1:16" s="91" customFormat="1" ht="34.5" customHeight="1">
      <c r="A89" s="346"/>
      <c r="B89" s="246"/>
      <c r="C89" s="381"/>
      <c r="D89" s="249"/>
      <c r="E89" s="186" t="s">
        <v>138</v>
      </c>
      <c r="F89" s="89">
        <v>1080</v>
      </c>
      <c r="G89" s="89">
        <v>0</v>
      </c>
      <c r="H89" s="89">
        <v>1080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</row>
    <row r="90" spans="1:16" s="93" customFormat="1" ht="28.5" customHeight="1" collapsed="1">
      <c r="A90" s="368" t="s">
        <v>189</v>
      </c>
      <c r="B90" s="369"/>
      <c r="C90" s="369"/>
      <c r="D90" s="370"/>
      <c r="E90" s="111" t="s">
        <v>135</v>
      </c>
      <c r="F90" s="67">
        <v>181764</v>
      </c>
      <c r="G90" s="67">
        <v>872</v>
      </c>
      <c r="H90" s="67">
        <v>23392</v>
      </c>
      <c r="I90" s="67">
        <v>32100</v>
      </c>
      <c r="J90" s="67">
        <v>26100</v>
      </c>
      <c r="K90" s="67">
        <v>23100</v>
      </c>
      <c r="L90" s="67">
        <v>26100</v>
      </c>
      <c r="M90" s="67">
        <v>26100</v>
      </c>
      <c r="N90" s="67">
        <v>24000</v>
      </c>
      <c r="O90" s="97">
        <v>0</v>
      </c>
      <c r="P90" s="97">
        <v>0</v>
      </c>
    </row>
    <row r="91" spans="1:16" s="95" customFormat="1" ht="15.75">
      <c r="A91" s="371"/>
      <c r="B91" s="372"/>
      <c r="C91" s="372"/>
      <c r="D91" s="373"/>
      <c r="E91" s="110" t="s">
        <v>136</v>
      </c>
      <c r="F91" s="72">
        <v>42583</v>
      </c>
      <c r="G91" s="184">
        <v>0</v>
      </c>
      <c r="H91" s="184">
        <v>4873</v>
      </c>
      <c r="I91" s="184">
        <v>6030</v>
      </c>
      <c r="J91" s="184">
        <v>6420</v>
      </c>
      <c r="K91" s="184">
        <v>5820</v>
      </c>
      <c r="L91" s="184">
        <v>7020</v>
      </c>
      <c r="M91" s="184">
        <v>6420</v>
      </c>
      <c r="N91" s="184">
        <v>6000</v>
      </c>
      <c r="O91" s="185">
        <v>0</v>
      </c>
      <c r="P91" s="185">
        <v>0</v>
      </c>
    </row>
    <row r="92" spans="1:16" s="95" customFormat="1" ht="15.75">
      <c r="A92" s="371"/>
      <c r="B92" s="372"/>
      <c r="C92" s="372"/>
      <c r="D92" s="373"/>
      <c r="E92" s="110" t="s">
        <v>335</v>
      </c>
      <c r="F92" s="72">
        <v>73678</v>
      </c>
      <c r="G92" s="184">
        <v>0</v>
      </c>
      <c r="H92" s="184">
        <v>7478</v>
      </c>
      <c r="I92" s="184">
        <v>16040</v>
      </c>
      <c r="J92" s="184">
        <v>10440</v>
      </c>
      <c r="K92" s="184">
        <v>9240</v>
      </c>
      <c r="L92" s="184">
        <v>10440</v>
      </c>
      <c r="M92" s="184">
        <v>10440</v>
      </c>
      <c r="N92" s="184">
        <v>9600</v>
      </c>
      <c r="O92" s="185">
        <v>0</v>
      </c>
      <c r="P92" s="185">
        <v>0</v>
      </c>
    </row>
    <row r="93" spans="1:16" s="95" customFormat="1" ht="15.75">
      <c r="A93" s="371"/>
      <c r="B93" s="372"/>
      <c r="C93" s="372"/>
      <c r="D93" s="373"/>
      <c r="E93" s="110" t="s">
        <v>137</v>
      </c>
      <c r="F93" s="72">
        <v>30102</v>
      </c>
      <c r="G93" s="184">
        <v>0</v>
      </c>
      <c r="H93" s="184">
        <v>3372</v>
      </c>
      <c r="I93" s="184">
        <v>4020</v>
      </c>
      <c r="J93" s="184">
        <v>4515</v>
      </c>
      <c r="K93" s="184">
        <v>4065</v>
      </c>
      <c r="L93" s="184">
        <v>4815</v>
      </c>
      <c r="M93" s="184">
        <v>4515</v>
      </c>
      <c r="N93" s="184">
        <v>4800</v>
      </c>
      <c r="O93" s="185">
        <v>0</v>
      </c>
      <c r="P93" s="185">
        <v>0</v>
      </c>
    </row>
    <row r="94" spans="1:16" s="95" customFormat="1" ht="34.5" customHeight="1">
      <c r="A94" s="374"/>
      <c r="B94" s="375"/>
      <c r="C94" s="375"/>
      <c r="D94" s="376"/>
      <c r="E94" s="110" t="s">
        <v>138</v>
      </c>
      <c r="F94" s="72">
        <v>35401</v>
      </c>
      <c r="G94" s="184">
        <v>872</v>
      </c>
      <c r="H94" s="184">
        <v>7669</v>
      </c>
      <c r="I94" s="184">
        <v>6010</v>
      </c>
      <c r="J94" s="184">
        <v>4725</v>
      </c>
      <c r="K94" s="184">
        <v>3975</v>
      </c>
      <c r="L94" s="184">
        <v>3825</v>
      </c>
      <c r="M94" s="184">
        <v>4725</v>
      </c>
      <c r="N94" s="184">
        <v>3600</v>
      </c>
      <c r="O94" s="185">
        <v>0</v>
      </c>
      <c r="P94" s="185">
        <v>0</v>
      </c>
    </row>
    <row r="95" spans="1:16" s="166" customFormat="1" ht="27.75" customHeight="1" collapsed="1">
      <c r="A95" s="169"/>
      <c r="B95" s="292" t="s">
        <v>374</v>
      </c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</row>
    <row r="96" spans="1:16" s="88" customFormat="1" ht="21" customHeight="1">
      <c r="A96" s="344" t="s">
        <v>159</v>
      </c>
      <c r="B96" s="365" t="s">
        <v>197</v>
      </c>
      <c r="C96" s="379">
        <v>2016</v>
      </c>
      <c r="D96" s="247" t="s">
        <v>362</v>
      </c>
      <c r="E96" s="111" t="s">
        <v>135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</row>
    <row r="97" spans="1:16" s="96" customFormat="1" ht="21" customHeight="1">
      <c r="A97" s="345"/>
      <c r="B97" s="366"/>
      <c r="C97" s="380"/>
      <c r="D97" s="248"/>
      <c r="E97" s="186" t="s">
        <v>136</v>
      </c>
      <c r="F97" s="89">
        <v>0</v>
      </c>
      <c r="G97" s="89"/>
      <c r="H97" s="89"/>
      <c r="I97" s="89"/>
      <c r="J97" s="89"/>
      <c r="K97" s="89"/>
      <c r="L97" s="89"/>
      <c r="M97" s="89"/>
      <c r="N97" s="89"/>
      <c r="O97" s="181"/>
      <c r="P97" s="181"/>
    </row>
    <row r="98" spans="1:16" s="91" customFormat="1" ht="21" customHeight="1">
      <c r="A98" s="345"/>
      <c r="B98" s="366"/>
      <c r="C98" s="380"/>
      <c r="D98" s="248"/>
      <c r="E98" s="186" t="s">
        <v>335</v>
      </c>
      <c r="F98" s="89">
        <v>0</v>
      </c>
      <c r="G98" s="89"/>
      <c r="H98" s="89"/>
      <c r="I98" s="89"/>
      <c r="J98" s="89"/>
      <c r="K98" s="89"/>
      <c r="L98" s="89"/>
      <c r="M98" s="89"/>
      <c r="N98" s="89"/>
      <c r="O98" s="181"/>
      <c r="P98" s="181"/>
    </row>
    <row r="99" spans="1:16" s="91" customFormat="1" ht="21" customHeight="1">
      <c r="A99" s="345"/>
      <c r="B99" s="366"/>
      <c r="C99" s="380"/>
      <c r="D99" s="248"/>
      <c r="E99" s="186" t="s">
        <v>137</v>
      </c>
      <c r="F99" s="89">
        <v>0</v>
      </c>
      <c r="G99" s="89"/>
      <c r="H99" s="89"/>
      <c r="I99" s="89"/>
      <c r="J99" s="89"/>
      <c r="K99" s="89"/>
      <c r="L99" s="89"/>
      <c r="M99" s="89"/>
      <c r="N99" s="89"/>
      <c r="O99" s="181"/>
      <c r="P99" s="181"/>
    </row>
    <row r="100" spans="1:16" s="91" customFormat="1" ht="36" customHeight="1">
      <c r="A100" s="346"/>
      <c r="B100" s="367"/>
      <c r="C100" s="381"/>
      <c r="D100" s="249"/>
      <c r="E100" s="186" t="s">
        <v>138</v>
      </c>
      <c r="F100" s="89">
        <v>0</v>
      </c>
      <c r="G100" s="89"/>
      <c r="H100" s="89"/>
      <c r="I100" s="89"/>
      <c r="J100" s="89"/>
      <c r="K100" s="89"/>
      <c r="L100" s="89"/>
      <c r="M100" s="89"/>
      <c r="N100" s="89"/>
      <c r="O100" s="181"/>
      <c r="P100" s="181"/>
    </row>
    <row r="101" spans="1:16" s="93" customFormat="1" ht="17.25" customHeight="1" collapsed="1">
      <c r="A101" s="368" t="s">
        <v>191</v>
      </c>
      <c r="B101" s="369"/>
      <c r="C101" s="369"/>
      <c r="D101" s="370"/>
      <c r="E101" s="111" t="s">
        <v>135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</row>
    <row r="102" spans="1:16" s="95" customFormat="1" ht="15.75">
      <c r="A102" s="371"/>
      <c r="B102" s="372"/>
      <c r="C102" s="372"/>
      <c r="D102" s="373"/>
      <c r="E102" s="110" t="s">
        <v>136</v>
      </c>
      <c r="F102" s="72">
        <v>0</v>
      </c>
      <c r="G102" s="184">
        <v>0</v>
      </c>
      <c r="H102" s="184">
        <v>0</v>
      </c>
      <c r="I102" s="184">
        <v>0</v>
      </c>
      <c r="J102" s="184">
        <v>0</v>
      </c>
      <c r="K102" s="184">
        <v>0</v>
      </c>
      <c r="L102" s="184">
        <v>0</v>
      </c>
      <c r="M102" s="184">
        <v>0</v>
      </c>
      <c r="N102" s="184">
        <v>0</v>
      </c>
      <c r="O102" s="185">
        <v>0</v>
      </c>
      <c r="P102" s="185">
        <v>0</v>
      </c>
    </row>
    <row r="103" spans="1:16" s="95" customFormat="1" ht="15.75">
      <c r="A103" s="371"/>
      <c r="B103" s="372"/>
      <c r="C103" s="372"/>
      <c r="D103" s="373"/>
      <c r="E103" s="110" t="s">
        <v>335</v>
      </c>
      <c r="F103" s="72">
        <v>0</v>
      </c>
      <c r="G103" s="184">
        <v>0</v>
      </c>
      <c r="H103" s="184">
        <v>0</v>
      </c>
      <c r="I103" s="184">
        <v>0</v>
      </c>
      <c r="J103" s="184">
        <v>0</v>
      </c>
      <c r="K103" s="184">
        <v>0</v>
      </c>
      <c r="L103" s="184">
        <v>0</v>
      </c>
      <c r="M103" s="184">
        <v>0</v>
      </c>
      <c r="N103" s="184">
        <v>0</v>
      </c>
      <c r="O103" s="185">
        <v>0</v>
      </c>
      <c r="P103" s="185">
        <v>0</v>
      </c>
    </row>
    <row r="104" spans="1:16" s="95" customFormat="1" ht="15.75">
      <c r="A104" s="371"/>
      <c r="B104" s="372"/>
      <c r="C104" s="372"/>
      <c r="D104" s="373"/>
      <c r="E104" s="110" t="s">
        <v>137</v>
      </c>
      <c r="F104" s="72">
        <v>0</v>
      </c>
      <c r="G104" s="184">
        <v>0</v>
      </c>
      <c r="H104" s="184">
        <v>0</v>
      </c>
      <c r="I104" s="184">
        <v>0</v>
      </c>
      <c r="J104" s="184">
        <v>0</v>
      </c>
      <c r="K104" s="184">
        <v>0</v>
      </c>
      <c r="L104" s="184">
        <v>0</v>
      </c>
      <c r="M104" s="184">
        <v>0</v>
      </c>
      <c r="N104" s="184">
        <v>0</v>
      </c>
      <c r="O104" s="185">
        <v>0</v>
      </c>
      <c r="P104" s="185">
        <v>0</v>
      </c>
    </row>
    <row r="105" spans="1:16" s="95" customFormat="1" ht="34.5" customHeight="1">
      <c r="A105" s="374"/>
      <c r="B105" s="375"/>
      <c r="C105" s="375"/>
      <c r="D105" s="376"/>
      <c r="E105" s="110" t="s">
        <v>138</v>
      </c>
      <c r="F105" s="72">
        <v>0</v>
      </c>
      <c r="G105" s="184">
        <v>0</v>
      </c>
      <c r="H105" s="184">
        <v>0</v>
      </c>
      <c r="I105" s="184">
        <v>0</v>
      </c>
      <c r="J105" s="184">
        <v>0</v>
      </c>
      <c r="K105" s="184">
        <v>0</v>
      </c>
      <c r="L105" s="184">
        <v>0</v>
      </c>
      <c r="M105" s="184">
        <v>0</v>
      </c>
      <c r="N105" s="184">
        <v>0</v>
      </c>
      <c r="O105" s="185">
        <v>0</v>
      </c>
      <c r="P105" s="185">
        <v>0</v>
      </c>
    </row>
    <row r="106" spans="1:16" s="88" customFormat="1" ht="18.75" customHeight="1" collapsed="1">
      <c r="A106" s="393" t="s">
        <v>206</v>
      </c>
      <c r="B106" s="394"/>
      <c r="C106" s="394"/>
      <c r="D106" s="395"/>
      <c r="E106" s="111" t="s">
        <v>135</v>
      </c>
      <c r="F106" s="67">
        <v>189064</v>
      </c>
      <c r="G106" s="67">
        <v>1372</v>
      </c>
      <c r="H106" s="67">
        <v>26392</v>
      </c>
      <c r="I106" s="67">
        <v>35400</v>
      </c>
      <c r="J106" s="67">
        <v>26100</v>
      </c>
      <c r="K106" s="67">
        <v>23100</v>
      </c>
      <c r="L106" s="67">
        <v>26600</v>
      </c>
      <c r="M106" s="67">
        <v>26100</v>
      </c>
      <c r="N106" s="67">
        <v>24000</v>
      </c>
      <c r="O106" s="97">
        <v>0</v>
      </c>
      <c r="P106" s="97">
        <v>0</v>
      </c>
    </row>
    <row r="107" spans="1:16" s="91" customFormat="1" ht="20.25" customHeight="1">
      <c r="A107" s="396"/>
      <c r="B107" s="397"/>
      <c r="C107" s="397"/>
      <c r="D107" s="398"/>
      <c r="E107" s="187" t="s">
        <v>136</v>
      </c>
      <c r="F107" s="72">
        <v>42583</v>
      </c>
      <c r="G107" s="184">
        <v>0</v>
      </c>
      <c r="H107" s="184">
        <v>4873</v>
      </c>
      <c r="I107" s="184">
        <v>6030</v>
      </c>
      <c r="J107" s="184">
        <v>6420</v>
      </c>
      <c r="K107" s="184">
        <v>5820</v>
      </c>
      <c r="L107" s="184">
        <v>7020</v>
      </c>
      <c r="M107" s="184">
        <v>6420</v>
      </c>
      <c r="N107" s="184">
        <v>6000</v>
      </c>
      <c r="O107" s="185">
        <v>0</v>
      </c>
      <c r="P107" s="185">
        <v>0</v>
      </c>
    </row>
    <row r="108" spans="1:16" s="91" customFormat="1" ht="19.5" customHeight="1">
      <c r="A108" s="396"/>
      <c r="B108" s="397"/>
      <c r="C108" s="397"/>
      <c r="D108" s="398"/>
      <c r="E108" s="187" t="s">
        <v>335</v>
      </c>
      <c r="F108" s="72">
        <v>75578</v>
      </c>
      <c r="G108" s="184">
        <v>0</v>
      </c>
      <c r="H108" s="184">
        <v>7978</v>
      </c>
      <c r="I108" s="184">
        <v>17440</v>
      </c>
      <c r="J108" s="184">
        <v>10440</v>
      </c>
      <c r="K108" s="184">
        <v>9240</v>
      </c>
      <c r="L108" s="184">
        <v>10440</v>
      </c>
      <c r="M108" s="184">
        <v>10440</v>
      </c>
      <c r="N108" s="184">
        <v>9600</v>
      </c>
      <c r="O108" s="185">
        <v>0</v>
      </c>
      <c r="P108" s="185">
        <v>0</v>
      </c>
    </row>
    <row r="109" spans="1:16" s="91" customFormat="1" ht="20.25" customHeight="1">
      <c r="A109" s="396"/>
      <c r="B109" s="397"/>
      <c r="C109" s="397"/>
      <c r="D109" s="398"/>
      <c r="E109" s="187" t="s">
        <v>137</v>
      </c>
      <c r="F109" s="72">
        <v>31752</v>
      </c>
      <c r="G109" s="184">
        <v>0</v>
      </c>
      <c r="H109" s="184">
        <v>4622</v>
      </c>
      <c r="I109" s="184">
        <v>4420</v>
      </c>
      <c r="J109" s="184">
        <v>4515</v>
      </c>
      <c r="K109" s="184">
        <v>4065</v>
      </c>
      <c r="L109" s="184">
        <v>4815</v>
      </c>
      <c r="M109" s="184">
        <v>4515</v>
      </c>
      <c r="N109" s="184">
        <v>4800</v>
      </c>
      <c r="O109" s="185">
        <v>0</v>
      </c>
      <c r="P109" s="185">
        <v>0</v>
      </c>
    </row>
    <row r="110" spans="1:16" s="91" customFormat="1" ht="33" customHeight="1">
      <c r="A110" s="399"/>
      <c r="B110" s="400"/>
      <c r="C110" s="400"/>
      <c r="D110" s="401"/>
      <c r="E110" s="187" t="s">
        <v>138</v>
      </c>
      <c r="F110" s="72">
        <v>39151</v>
      </c>
      <c r="G110" s="184">
        <v>1372</v>
      </c>
      <c r="H110" s="184">
        <v>8919</v>
      </c>
      <c r="I110" s="184">
        <v>7510</v>
      </c>
      <c r="J110" s="184">
        <v>4725</v>
      </c>
      <c r="K110" s="184">
        <v>3975</v>
      </c>
      <c r="L110" s="184">
        <v>4325</v>
      </c>
      <c r="M110" s="184">
        <v>4725</v>
      </c>
      <c r="N110" s="184">
        <v>3600</v>
      </c>
      <c r="O110" s="185">
        <v>0</v>
      </c>
      <c r="P110" s="185">
        <v>0</v>
      </c>
    </row>
  </sheetData>
  <sheetProtection/>
  <mergeCells count="78">
    <mergeCell ref="A96:A100"/>
    <mergeCell ref="B96:B100"/>
    <mergeCell ref="C96:C100"/>
    <mergeCell ref="D96:D100"/>
    <mergeCell ref="A101:D105"/>
    <mergeCell ref="A106:D110"/>
    <mergeCell ref="A85:A89"/>
    <mergeCell ref="B85:B89"/>
    <mergeCell ref="C85:C89"/>
    <mergeCell ref="D85:D89"/>
    <mergeCell ref="A90:D94"/>
    <mergeCell ref="B95:P95"/>
    <mergeCell ref="A75:A79"/>
    <mergeCell ref="B75:B79"/>
    <mergeCell ref="C75:C79"/>
    <mergeCell ref="D75:D79"/>
    <mergeCell ref="A80:A84"/>
    <mergeCell ref="B80:B84"/>
    <mergeCell ref="C80:C84"/>
    <mergeCell ref="D80:D84"/>
    <mergeCell ref="A65:A69"/>
    <mergeCell ref="B65:B69"/>
    <mergeCell ref="C65:C69"/>
    <mergeCell ref="D65:D69"/>
    <mergeCell ref="A70:A74"/>
    <mergeCell ref="B70:B74"/>
    <mergeCell ref="C70:C74"/>
    <mergeCell ref="D70:D74"/>
    <mergeCell ref="A55:A59"/>
    <mergeCell ref="B55:B59"/>
    <mergeCell ref="C55:C59"/>
    <mergeCell ref="D55:D59"/>
    <mergeCell ref="A60:A64"/>
    <mergeCell ref="B60:B64"/>
    <mergeCell ref="C60:C64"/>
    <mergeCell ref="D60:D64"/>
    <mergeCell ref="A45:A49"/>
    <mergeCell ref="B45:B49"/>
    <mergeCell ref="C45:C49"/>
    <mergeCell ref="D45:D49"/>
    <mergeCell ref="A50:A54"/>
    <mergeCell ref="B50:B54"/>
    <mergeCell ref="C50:C54"/>
    <mergeCell ref="D50:D54"/>
    <mergeCell ref="A34:D38"/>
    <mergeCell ref="B39:P39"/>
    <mergeCell ref="A40:A44"/>
    <mergeCell ref="B40:B44"/>
    <mergeCell ref="C40:C44"/>
    <mergeCell ref="D40:D44"/>
    <mergeCell ref="A24:A28"/>
    <mergeCell ref="B24:B28"/>
    <mergeCell ref="C24:C28"/>
    <mergeCell ref="D24:D28"/>
    <mergeCell ref="A29:A33"/>
    <mergeCell ref="B29:B33"/>
    <mergeCell ref="C29:C33"/>
    <mergeCell ref="D29:D33"/>
    <mergeCell ref="A13:A17"/>
    <mergeCell ref="B13:B17"/>
    <mergeCell ref="C13:C17"/>
    <mergeCell ref="D13:D17"/>
    <mergeCell ref="A18:D22"/>
    <mergeCell ref="B23:P23"/>
    <mergeCell ref="B6:P6"/>
    <mergeCell ref="B7:P7"/>
    <mergeCell ref="A8:A12"/>
    <mergeCell ref="B8:B12"/>
    <mergeCell ref="C8:C12"/>
    <mergeCell ref="D8:D12"/>
    <mergeCell ref="A1:P1"/>
    <mergeCell ref="A2:P2"/>
    <mergeCell ref="A3:A4"/>
    <mergeCell ref="B3:B4"/>
    <mergeCell ref="C3:C4"/>
    <mergeCell ref="D3:D4"/>
    <mergeCell ref="E3:E4"/>
    <mergeCell ref="F3:P3"/>
  </mergeCells>
  <conditionalFormatting sqref="D13:D17 D29:D33 G30:P33 G25:G28 J25:P28 H25:I25 G41:P44 G61:P64 G66:P69 G76:P79 G81:P84 G71:P74 G51:P54 G56:P59 G46:P49 L18:L22 H19:K22 H29:I29 G35:G38 F40:N40 F45:I45 H60:N60 O91:P94 O102:P105 O107:P110 A101:E105 Q101:IV105 G97:P100 F102:N110 A90:N94 Q90:IV94 G86:P89 F60 J35:P38 Q34:IV38 A34:F38 H34:I38 F29 M19:P22 Q18:IV22 A18:G22 F8:G8 L8">
    <cfRule type="cellIs" priority="3" dxfId="113" operator="equal" stopIfTrue="1">
      <formula>0</formula>
    </cfRule>
  </conditionalFormatting>
  <conditionalFormatting sqref="F19:F22 D13 D29 F35:F38 F91:F94 F102:F105 F107:F110 A18:G18 L18 H29:I29 H34:I34 F40:N40 F45:I45 H60:N60 Q90:IV90 A101:E101 F106:N106 Q101:IV101 A90:N90 F60 Q34:IV34 A34:F34 F29 Q18:IV18 F8:G8 L8">
    <cfRule type="cellIs" priority="2" dxfId="112" operator="equal" stopIfTrue="1">
      <formula>0</formula>
    </cfRule>
  </conditionalFormatting>
  <conditionalFormatting sqref="D13:D17 D29:D33 G66:P69 G76:P79 G81:P84 G86:P89 G71:P74 G51:P54 G56:P59 G46:I49 F18:G18 L18 H29:I29 H34:I34 F40:N40 F45:I45 H60:N60 F90:N90 F106:N106 F60 F34 F29 F8:G8 L8">
    <cfRule type="cellIs" priority="1" dxfId="111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9" useFirstPageNumber="1" fitToHeight="10" horizontalDpi="600" verticalDpi="600" orientation="landscape" paperSize="9" scale="55" r:id="rId3"/>
  <headerFooter>
    <oddFooter>&amp;R&amp;"Times New Roman,обычный"&amp;P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55" zoomScaleSheetLayoutView="55" workbookViewId="0" topLeftCell="A13">
      <selection activeCell="L56" sqref="L56"/>
    </sheetView>
  </sheetViews>
  <sheetFormatPr defaultColWidth="9.140625" defaultRowHeight="15"/>
  <cols>
    <col min="1" max="1" width="11.28125" style="104" bestFit="1" customWidth="1"/>
    <col min="2" max="2" width="31.57421875" style="105" customWidth="1"/>
    <col min="3" max="3" width="15.140625" style="83" customWidth="1"/>
    <col min="4" max="4" width="22.00390625" style="106" customWidth="1"/>
    <col min="5" max="5" width="23.57421875" style="83" customWidth="1"/>
    <col min="6" max="6" width="14.7109375" style="83" customWidth="1"/>
    <col min="7" max="16" width="11.57421875" style="83" customWidth="1"/>
    <col min="17" max="16384" width="9.140625" style="83" customWidth="1"/>
  </cols>
  <sheetData>
    <row r="1" spans="1:16" ht="28.5" customHeight="1">
      <c r="A1" s="465" t="s">
        <v>288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</row>
    <row r="2" spans="1:16" ht="28.5" customHeight="1">
      <c r="A2" s="466" t="s">
        <v>429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</row>
    <row r="3" spans="1:16" ht="19.5" customHeight="1">
      <c r="A3" s="467" t="s">
        <v>0</v>
      </c>
      <c r="B3" s="468" t="s">
        <v>127</v>
      </c>
      <c r="C3" s="467" t="s">
        <v>128</v>
      </c>
      <c r="D3" s="468" t="s">
        <v>129</v>
      </c>
      <c r="E3" s="468" t="s">
        <v>164</v>
      </c>
      <c r="F3" s="469" t="s">
        <v>328</v>
      </c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 ht="39.75" customHeight="1">
      <c r="A4" s="467"/>
      <c r="B4" s="471"/>
      <c r="C4" s="467"/>
      <c r="D4" s="471"/>
      <c r="E4" s="471"/>
      <c r="F4" s="472" t="s">
        <v>306</v>
      </c>
      <c r="G4" s="473" t="s">
        <v>317</v>
      </c>
      <c r="H4" s="473" t="s">
        <v>318</v>
      </c>
      <c r="I4" s="473" t="s">
        <v>319</v>
      </c>
      <c r="J4" s="473" t="s">
        <v>330</v>
      </c>
      <c r="K4" s="473" t="s">
        <v>320</v>
      </c>
      <c r="L4" s="473" t="s">
        <v>331</v>
      </c>
      <c r="M4" s="473" t="s">
        <v>388</v>
      </c>
      <c r="N4" s="515">
        <v>2028</v>
      </c>
      <c r="O4" s="515">
        <v>2029</v>
      </c>
      <c r="P4" s="515">
        <v>2030</v>
      </c>
    </row>
    <row r="5" spans="1:16" ht="15.75">
      <c r="A5" s="472" t="s">
        <v>131</v>
      </c>
      <c r="B5" s="472" t="s">
        <v>198</v>
      </c>
      <c r="C5" s="472" t="s">
        <v>199</v>
      </c>
      <c r="D5" s="472" t="s">
        <v>200</v>
      </c>
      <c r="E5" s="472" t="s">
        <v>201</v>
      </c>
      <c r="F5" s="472">
        <f>E5+1</f>
        <v>6</v>
      </c>
      <c r="G5" s="472">
        <f aca="true" t="shared" si="0" ref="G5:P5">F5+1</f>
        <v>7</v>
      </c>
      <c r="H5" s="472">
        <f t="shared" si="0"/>
        <v>8</v>
      </c>
      <c r="I5" s="472">
        <f t="shared" si="0"/>
        <v>9</v>
      </c>
      <c r="J5" s="472">
        <f t="shared" si="0"/>
        <v>10</v>
      </c>
      <c r="K5" s="472">
        <f t="shared" si="0"/>
        <v>11</v>
      </c>
      <c r="L5" s="472">
        <f t="shared" si="0"/>
        <v>12</v>
      </c>
      <c r="M5" s="472">
        <f t="shared" si="0"/>
        <v>13</v>
      </c>
      <c r="N5" s="472">
        <f t="shared" si="0"/>
        <v>14</v>
      </c>
      <c r="O5" s="472">
        <f t="shared" si="0"/>
        <v>15</v>
      </c>
      <c r="P5" s="472">
        <f t="shared" si="0"/>
        <v>16</v>
      </c>
    </row>
    <row r="6" spans="1:16" ht="39" customHeight="1">
      <c r="A6" s="472"/>
      <c r="B6" s="474" t="s">
        <v>350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</row>
    <row r="7" spans="1:16" ht="15.75">
      <c r="A7" s="472"/>
      <c r="B7" s="474" t="s">
        <v>132</v>
      </c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</row>
    <row r="8" spans="1:16" s="88" customFormat="1" ht="28.5" customHeight="1">
      <c r="A8" s="476" t="s">
        <v>133</v>
      </c>
      <c r="B8" s="477" t="s">
        <v>202</v>
      </c>
      <c r="C8" s="476">
        <v>2016</v>
      </c>
      <c r="D8" s="476" t="s">
        <v>389</v>
      </c>
      <c r="E8" s="478" t="s">
        <v>135</v>
      </c>
      <c r="F8" s="478">
        <f aca="true" t="shared" si="1" ref="F8:F13">ROUND(SUM(G8:P8),0)</f>
        <v>1000</v>
      </c>
      <c r="G8" s="478">
        <f>ROUND(SUM(G9:G12),0)</f>
        <v>500</v>
      </c>
      <c r="H8" s="479">
        <v>0</v>
      </c>
      <c r="I8" s="479">
        <v>0</v>
      </c>
      <c r="J8" s="479">
        <v>0</v>
      </c>
      <c r="K8" s="479">
        <v>0</v>
      </c>
      <c r="L8" s="478">
        <f>ROUND(SUM(L9:L12),0)</f>
        <v>500</v>
      </c>
      <c r="M8" s="479">
        <v>0</v>
      </c>
      <c r="N8" s="479">
        <v>0</v>
      </c>
      <c r="O8" s="479">
        <v>0</v>
      </c>
      <c r="P8" s="479">
        <v>0</v>
      </c>
    </row>
    <row r="9" spans="1:16" s="91" customFormat="1" ht="37.5" customHeight="1">
      <c r="A9" s="480"/>
      <c r="B9" s="481"/>
      <c r="C9" s="480"/>
      <c r="D9" s="480"/>
      <c r="E9" s="35" t="s">
        <v>136</v>
      </c>
      <c r="F9" s="482">
        <f t="shared" si="1"/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</row>
    <row r="10" spans="1:16" s="91" customFormat="1" ht="24" customHeight="1">
      <c r="A10" s="480"/>
      <c r="B10" s="481"/>
      <c r="C10" s="480"/>
      <c r="D10" s="480"/>
      <c r="E10" s="35" t="s">
        <v>335</v>
      </c>
      <c r="F10" s="482">
        <f t="shared" si="1"/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</row>
    <row r="11" spans="1:16" s="91" customFormat="1" ht="15.75">
      <c r="A11" s="480"/>
      <c r="B11" s="481"/>
      <c r="C11" s="480"/>
      <c r="D11" s="480"/>
      <c r="E11" s="35" t="s">
        <v>137</v>
      </c>
      <c r="F11" s="482">
        <f t="shared" si="1"/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</row>
    <row r="12" spans="1:16" s="91" customFormat="1" ht="31.5">
      <c r="A12" s="483"/>
      <c r="B12" s="484"/>
      <c r="C12" s="483"/>
      <c r="D12" s="483"/>
      <c r="E12" s="35" t="s">
        <v>138</v>
      </c>
      <c r="F12" s="482">
        <f t="shared" si="1"/>
        <v>1000</v>
      </c>
      <c r="G12" s="35">
        <v>500</v>
      </c>
      <c r="H12" s="35">
        <v>0</v>
      </c>
      <c r="I12" s="35">
        <v>0</v>
      </c>
      <c r="J12" s="35">
        <v>0</v>
      </c>
      <c r="K12" s="35">
        <v>0</v>
      </c>
      <c r="L12" s="35">
        <v>500</v>
      </c>
      <c r="M12" s="35">
        <v>0</v>
      </c>
      <c r="N12" s="35">
        <v>0</v>
      </c>
      <c r="O12" s="35">
        <v>0</v>
      </c>
      <c r="P12" s="35">
        <v>0</v>
      </c>
    </row>
    <row r="13" spans="1:16" s="93" customFormat="1" ht="15.75">
      <c r="A13" s="485" t="s">
        <v>166</v>
      </c>
      <c r="B13" s="486"/>
      <c r="C13" s="486"/>
      <c r="D13" s="487"/>
      <c r="E13" s="479" t="s">
        <v>135</v>
      </c>
      <c r="F13" s="478">
        <f t="shared" si="1"/>
        <v>1000</v>
      </c>
      <c r="G13" s="478">
        <f>ROUND(SUM(G14:G17),0)</f>
        <v>500</v>
      </c>
      <c r="H13" s="479">
        <v>0</v>
      </c>
      <c r="I13" s="479">
        <v>0</v>
      </c>
      <c r="J13" s="479">
        <v>0</v>
      </c>
      <c r="K13" s="479">
        <v>0</v>
      </c>
      <c r="L13" s="478">
        <f>ROUND(SUM(L14:L17),0)</f>
        <v>500</v>
      </c>
      <c r="M13" s="479">
        <v>0</v>
      </c>
      <c r="N13" s="479">
        <v>0</v>
      </c>
      <c r="O13" s="479">
        <v>0</v>
      </c>
      <c r="P13" s="479">
        <v>0</v>
      </c>
    </row>
    <row r="14" spans="1:16" s="95" customFormat="1" ht="31.5">
      <c r="A14" s="488"/>
      <c r="B14" s="489"/>
      <c r="C14" s="489"/>
      <c r="D14" s="490"/>
      <c r="E14" s="491" t="s">
        <v>136</v>
      </c>
      <c r="F14" s="492">
        <f>SUM(G14:P14)</f>
        <v>0</v>
      </c>
      <c r="G14" s="491">
        <f>G9</f>
        <v>0</v>
      </c>
      <c r="H14" s="491">
        <f aca="true" t="shared" si="2" ref="H14:P14">H9</f>
        <v>0</v>
      </c>
      <c r="I14" s="491">
        <f t="shared" si="2"/>
        <v>0</v>
      </c>
      <c r="J14" s="491">
        <f t="shared" si="2"/>
        <v>0</v>
      </c>
      <c r="K14" s="491">
        <f t="shared" si="2"/>
        <v>0</v>
      </c>
      <c r="L14" s="491">
        <f t="shared" si="2"/>
        <v>0</v>
      </c>
      <c r="M14" s="491">
        <f t="shared" si="2"/>
        <v>0</v>
      </c>
      <c r="N14" s="491">
        <f t="shared" si="2"/>
        <v>0</v>
      </c>
      <c r="O14" s="491">
        <f t="shared" si="2"/>
        <v>0</v>
      </c>
      <c r="P14" s="491">
        <f t="shared" si="2"/>
        <v>0</v>
      </c>
    </row>
    <row r="15" spans="1:16" s="95" customFormat="1" ht="15.75">
      <c r="A15" s="488"/>
      <c r="B15" s="489"/>
      <c r="C15" s="489"/>
      <c r="D15" s="490"/>
      <c r="E15" s="491" t="s">
        <v>335</v>
      </c>
      <c r="F15" s="492">
        <f>SUM(G15:P15)</f>
        <v>0</v>
      </c>
      <c r="G15" s="491">
        <f aca="true" t="shared" si="3" ref="G15:P17">G10</f>
        <v>0</v>
      </c>
      <c r="H15" s="491">
        <f t="shared" si="3"/>
        <v>0</v>
      </c>
      <c r="I15" s="491">
        <f t="shared" si="3"/>
        <v>0</v>
      </c>
      <c r="J15" s="491">
        <f t="shared" si="3"/>
        <v>0</v>
      </c>
      <c r="K15" s="491">
        <f t="shared" si="3"/>
        <v>0</v>
      </c>
      <c r="L15" s="491">
        <f t="shared" si="3"/>
        <v>0</v>
      </c>
      <c r="M15" s="491">
        <f t="shared" si="3"/>
        <v>0</v>
      </c>
      <c r="N15" s="491">
        <f t="shared" si="3"/>
        <v>0</v>
      </c>
      <c r="O15" s="491">
        <f t="shared" si="3"/>
        <v>0</v>
      </c>
      <c r="P15" s="491">
        <f t="shared" si="3"/>
        <v>0</v>
      </c>
    </row>
    <row r="16" spans="1:16" s="95" customFormat="1" ht="15.75">
      <c r="A16" s="488"/>
      <c r="B16" s="489"/>
      <c r="C16" s="489"/>
      <c r="D16" s="490"/>
      <c r="E16" s="491" t="s">
        <v>137</v>
      </c>
      <c r="F16" s="492">
        <f>SUM(G16:P16)</f>
        <v>0</v>
      </c>
      <c r="G16" s="491">
        <f t="shared" si="3"/>
        <v>0</v>
      </c>
      <c r="H16" s="491">
        <f t="shared" si="3"/>
        <v>0</v>
      </c>
      <c r="I16" s="491">
        <f t="shared" si="3"/>
        <v>0</v>
      </c>
      <c r="J16" s="491">
        <f t="shared" si="3"/>
        <v>0</v>
      </c>
      <c r="K16" s="491">
        <f t="shared" si="3"/>
        <v>0</v>
      </c>
      <c r="L16" s="491">
        <f t="shared" si="3"/>
        <v>0</v>
      </c>
      <c r="M16" s="491">
        <f t="shared" si="3"/>
        <v>0</v>
      </c>
      <c r="N16" s="491">
        <f t="shared" si="3"/>
        <v>0</v>
      </c>
      <c r="O16" s="491">
        <f t="shared" si="3"/>
        <v>0</v>
      </c>
      <c r="P16" s="491">
        <f t="shared" si="3"/>
        <v>0</v>
      </c>
    </row>
    <row r="17" spans="1:16" s="95" customFormat="1" ht="31.5">
      <c r="A17" s="493"/>
      <c r="B17" s="494"/>
      <c r="C17" s="494"/>
      <c r="D17" s="495"/>
      <c r="E17" s="491" t="s">
        <v>138</v>
      </c>
      <c r="F17" s="492">
        <f>SUM(G17:P17)</f>
        <v>1000</v>
      </c>
      <c r="G17" s="491">
        <f t="shared" si="3"/>
        <v>500</v>
      </c>
      <c r="H17" s="491">
        <f t="shared" si="3"/>
        <v>0</v>
      </c>
      <c r="I17" s="491">
        <f t="shared" si="3"/>
        <v>0</v>
      </c>
      <c r="J17" s="491">
        <f t="shared" si="3"/>
        <v>0</v>
      </c>
      <c r="K17" s="491">
        <f t="shared" si="3"/>
        <v>0</v>
      </c>
      <c r="L17" s="491">
        <f t="shared" si="3"/>
        <v>500</v>
      </c>
      <c r="M17" s="491">
        <f t="shared" si="3"/>
        <v>0</v>
      </c>
      <c r="N17" s="491">
        <f t="shared" si="3"/>
        <v>0</v>
      </c>
      <c r="O17" s="491">
        <f t="shared" si="3"/>
        <v>0</v>
      </c>
      <c r="P17" s="491">
        <f t="shared" si="3"/>
        <v>0</v>
      </c>
    </row>
    <row r="18" spans="1:16" s="166" customFormat="1" ht="15.75">
      <c r="A18" s="496"/>
      <c r="B18" s="497" t="s">
        <v>143</v>
      </c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</row>
    <row r="19" spans="1:16" s="88" customFormat="1" ht="23.25" customHeight="1">
      <c r="A19" s="476" t="s">
        <v>144</v>
      </c>
      <c r="B19" s="477" t="s">
        <v>313</v>
      </c>
      <c r="C19" s="476" t="s">
        <v>317</v>
      </c>
      <c r="D19" s="499" t="s">
        <v>167</v>
      </c>
      <c r="E19" s="479" t="s">
        <v>135</v>
      </c>
      <c r="F19" s="478">
        <f aca="true" t="shared" si="4" ref="F19:F24">ROUND(SUM(G19:P19),0)</f>
        <v>1000</v>
      </c>
      <c r="G19" s="479">
        <v>0</v>
      </c>
      <c r="H19" s="478">
        <f>ROUND(SUM(H20:H23),0)</f>
        <v>500</v>
      </c>
      <c r="I19" s="478">
        <f>ROUND(SUM(I20:I23),0)</f>
        <v>500</v>
      </c>
      <c r="J19" s="479">
        <v>0</v>
      </c>
      <c r="K19" s="479">
        <v>0</v>
      </c>
      <c r="L19" s="479">
        <v>0</v>
      </c>
      <c r="M19" s="479">
        <v>0</v>
      </c>
      <c r="N19" s="479">
        <v>0</v>
      </c>
      <c r="O19" s="479">
        <v>0</v>
      </c>
      <c r="P19" s="479">
        <v>0</v>
      </c>
    </row>
    <row r="20" spans="1:16" s="96" customFormat="1" ht="36" customHeight="1">
      <c r="A20" s="480"/>
      <c r="B20" s="481"/>
      <c r="C20" s="480"/>
      <c r="D20" s="500"/>
      <c r="E20" s="35" t="s">
        <v>136</v>
      </c>
      <c r="F20" s="482">
        <f t="shared" si="4"/>
        <v>0</v>
      </c>
      <c r="G20" s="35"/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</row>
    <row r="21" spans="1:16" s="91" customFormat="1" ht="29.25" customHeight="1">
      <c r="A21" s="480"/>
      <c r="B21" s="481"/>
      <c r="C21" s="480"/>
      <c r="D21" s="500"/>
      <c r="E21" s="35" t="s">
        <v>335</v>
      </c>
      <c r="F21" s="482">
        <f t="shared" si="4"/>
        <v>500</v>
      </c>
      <c r="G21" s="35"/>
      <c r="H21" s="35">
        <v>250</v>
      </c>
      <c r="I21" s="35">
        <v>250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</row>
    <row r="22" spans="1:16" s="91" customFormat="1" ht="22.5" customHeight="1">
      <c r="A22" s="480"/>
      <c r="B22" s="481"/>
      <c r="C22" s="480"/>
      <c r="D22" s="500"/>
      <c r="E22" s="35" t="s">
        <v>137</v>
      </c>
      <c r="F22" s="482">
        <f t="shared" si="4"/>
        <v>500</v>
      </c>
      <c r="G22" s="35"/>
      <c r="H22" s="35">
        <v>250</v>
      </c>
      <c r="I22" s="35">
        <v>250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</row>
    <row r="23" spans="1:16" s="91" customFormat="1" ht="39" customHeight="1">
      <c r="A23" s="483"/>
      <c r="B23" s="484"/>
      <c r="C23" s="483"/>
      <c r="D23" s="501"/>
      <c r="E23" s="35" t="s">
        <v>138</v>
      </c>
      <c r="F23" s="482">
        <f t="shared" si="4"/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s="93" customFormat="1" ht="15.75">
      <c r="A24" s="485" t="s">
        <v>168</v>
      </c>
      <c r="B24" s="486"/>
      <c r="C24" s="486"/>
      <c r="D24" s="487"/>
      <c r="E24" s="479" t="s">
        <v>135</v>
      </c>
      <c r="F24" s="478">
        <f t="shared" si="4"/>
        <v>1000</v>
      </c>
      <c r="G24" s="479">
        <v>0</v>
      </c>
      <c r="H24" s="478">
        <f>ROUND(SUM(H25:H28),0)</f>
        <v>500</v>
      </c>
      <c r="I24" s="478">
        <f>ROUND(SUM(I25:I28),0)</f>
        <v>500</v>
      </c>
      <c r="J24" s="479">
        <v>0</v>
      </c>
      <c r="K24" s="479">
        <v>0</v>
      </c>
      <c r="L24" s="479">
        <v>0</v>
      </c>
      <c r="M24" s="479">
        <v>0</v>
      </c>
      <c r="N24" s="479">
        <v>0</v>
      </c>
      <c r="O24" s="479">
        <v>0</v>
      </c>
      <c r="P24" s="479">
        <v>0</v>
      </c>
    </row>
    <row r="25" spans="1:16" s="95" customFormat="1" ht="31.5">
      <c r="A25" s="488"/>
      <c r="B25" s="489"/>
      <c r="C25" s="489"/>
      <c r="D25" s="490"/>
      <c r="E25" s="491" t="s">
        <v>136</v>
      </c>
      <c r="F25" s="492">
        <f>SUM(G25:P25)</f>
        <v>0</v>
      </c>
      <c r="G25" s="491"/>
      <c r="H25" s="491">
        <f aca="true" t="shared" si="5" ref="H25:P28">H20</f>
        <v>0</v>
      </c>
      <c r="I25" s="491">
        <f t="shared" si="5"/>
        <v>0</v>
      </c>
      <c r="J25" s="491">
        <f t="shared" si="5"/>
        <v>0</v>
      </c>
      <c r="K25" s="491">
        <f t="shared" si="5"/>
        <v>0</v>
      </c>
      <c r="L25" s="491">
        <f t="shared" si="5"/>
        <v>0</v>
      </c>
      <c r="M25" s="491">
        <f t="shared" si="5"/>
        <v>0</v>
      </c>
      <c r="N25" s="491">
        <f t="shared" si="5"/>
        <v>0</v>
      </c>
      <c r="O25" s="491">
        <f t="shared" si="5"/>
        <v>0</v>
      </c>
      <c r="P25" s="491">
        <f t="shared" si="5"/>
        <v>0</v>
      </c>
    </row>
    <row r="26" spans="1:16" s="95" customFormat="1" ht="15.75">
      <c r="A26" s="488"/>
      <c r="B26" s="489"/>
      <c r="C26" s="489"/>
      <c r="D26" s="490"/>
      <c r="E26" s="491" t="s">
        <v>335</v>
      </c>
      <c r="F26" s="492">
        <f>SUM(G26:P26)</f>
        <v>500</v>
      </c>
      <c r="G26" s="491"/>
      <c r="H26" s="491">
        <f t="shared" si="5"/>
        <v>250</v>
      </c>
      <c r="I26" s="491">
        <f t="shared" si="5"/>
        <v>250</v>
      </c>
      <c r="J26" s="491">
        <f t="shared" si="5"/>
        <v>0</v>
      </c>
      <c r="K26" s="491">
        <f t="shared" si="5"/>
        <v>0</v>
      </c>
      <c r="L26" s="491">
        <f t="shared" si="5"/>
        <v>0</v>
      </c>
      <c r="M26" s="491">
        <f t="shared" si="5"/>
        <v>0</v>
      </c>
      <c r="N26" s="491">
        <f t="shared" si="5"/>
        <v>0</v>
      </c>
      <c r="O26" s="491">
        <f t="shared" si="5"/>
        <v>0</v>
      </c>
      <c r="P26" s="491">
        <f t="shared" si="5"/>
        <v>0</v>
      </c>
    </row>
    <row r="27" spans="1:16" s="95" customFormat="1" ht="15.75">
      <c r="A27" s="488"/>
      <c r="B27" s="489"/>
      <c r="C27" s="489"/>
      <c r="D27" s="490"/>
      <c r="E27" s="491" t="s">
        <v>137</v>
      </c>
      <c r="F27" s="492">
        <f>SUM(G27:P27)</f>
        <v>500</v>
      </c>
      <c r="G27" s="491"/>
      <c r="H27" s="491">
        <f t="shared" si="5"/>
        <v>250</v>
      </c>
      <c r="I27" s="491">
        <f t="shared" si="5"/>
        <v>250</v>
      </c>
      <c r="J27" s="491">
        <f t="shared" si="5"/>
        <v>0</v>
      </c>
      <c r="K27" s="491">
        <f t="shared" si="5"/>
        <v>0</v>
      </c>
      <c r="L27" s="491">
        <f t="shared" si="5"/>
        <v>0</v>
      </c>
      <c r="M27" s="491">
        <f t="shared" si="5"/>
        <v>0</v>
      </c>
      <c r="N27" s="491">
        <f t="shared" si="5"/>
        <v>0</v>
      </c>
      <c r="O27" s="491">
        <f t="shared" si="5"/>
        <v>0</v>
      </c>
      <c r="P27" s="491">
        <f t="shared" si="5"/>
        <v>0</v>
      </c>
    </row>
    <row r="28" spans="1:16" s="95" customFormat="1" ht="31.5">
      <c r="A28" s="493"/>
      <c r="B28" s="494"/>
      <c r="C28" s="494"/>
      <c r="D28" s="495"/>
      <c r="E28" s="491" t="s">
        <v>138</v>
      </c>
      <c r="F28" s="492">
        <f>SUM(G28:P28)</f>
        <v>0</v>
      </c>
      <c r="G28" s="491"/>
      <c r="H28" s="491">
        <f t="shared" si="5"/>
        <v>0</v>
      </c>
      <c r="I28" s="491">
        <f t="shared" si="5"/>
        <v>0</v>
      </c>
      <c r="J28" s="491">
        <f t="shared" si="5"/>
        <v>0</v>
      </c>
      <c r="K28" s="491">
        <f t="shared" si="5"/>
        <v>0</v>
      </c>
      <c r="L28" s="491">
        <f t="shared" si="5"/>
        <v>0</v>
      </c>
      <c r="M28" s="491">
        <f t="shared" si="5"/>
        <v>0</v>
      </c>
      <c r="N28" s="491">
        <f t="shared" si="5"/>
        <v>0</v>
      </c>
      <c r="O28" s="491">
        <f t="shared" si="5"/>
        <v>0</v>
      </c>
      <c r="P28" s="491">
        <f t="shared" si="5"/>
        <v>0</v>
      </c>
    </row>
    <row r="29" spans="1:16" ht="30" customHeight="1">
      <c r="A29" s="472"/>
      <c r="B29" s="474" t="s">
        <v>146</v>
      </c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</row>
    <row r="30" spans="1:16" s="93" customFormat="1" ht="28.5" customHeight="1">
      <c r="A30" s="516">
        <v>42007</v>
      </c>
      <c r="B30" s="503" t="s">
        <v>203</v>
      </c>
      <c r="C30" s="502" t="s">
        <v>204</v>
      </c>
      <c r="D30" s="504" t="s">
        <v>167</v>
      </c>
      <c r="E30" s="479" t="s">
        <v>135</v>
      </c>
      <c r="F30" s="478">
        <f>ROUND(SUM(G30:P30),0)</f>
        <v>7800</v>
      </c>
      <c r="G30" s="479">
        <v>0</v>
      </c>
      <c r="H30" s="479">
        <v>0</v>
      </c>
      <c r="I30" s="479">
        <v>0</v>
      </c>
      <c r="J30" s="479">
        <v>0</v>
      </c>
      <c r="K30" s="479">
        <v>0</v>
      </c>
      <c r="L30" s="479">
        <v>0</v>
      </c>
      <c r="M30" s="479">
        <v>0</v>
      </c>
      <c r="N30" s="479">
        <v>0</v>
      </c>
      <c r="O30" s="478">
        <f>ROUND(SUM(O31:O34),0)</f>
        <v>3900</v>
      </c>
      <c r="P30" s="478">
        <f>ROUND(SUM(P31:P34),0)</f>
        <v>3900</v>
      </c>
    </row>
    <row r="31" spans="1:16" s="96" customFormat="1" ht="63" customHeight="1">
      <c r="A31" s="517"/>
      <c r="B31" s="506"/>
      <c r="C31" s="505"/>
      <c r="D31" s="507"/>
      <c r="E31" s="35" t="s">
        <v>136</v>
      </c>
      <c r="F31" s="482">
        <f>ROUND(SUM(G31:P31),0)</f>
        <v>0</v>
      </c>
      <c r="G31" s="35"/>
      <c r="H31" s="35"/>
      <c r="I31" s="35"/>
      <c r="J31" s="35"/>
      <c r="K31" s="35"/>
      <c r="L31" s="35">
        <f aca="true" t="shared" si="6" ref="L31:P33">L36</f>
        <v>0</v>
      </c>
      <c r="M31" s="35">
        <f t="shared" si="6"/>
        <v>0</v>
      </c>
      <c r="N31" s="35">
        <f t="shared" si="6"/>
        <v>0</v>
      </c>
      <c r="O31" s="35">
        <f t="shared" si="6"/>
        <v>0</v>
      </c>
      <c r="P31" s="35">
        <f t="shared" si="6"/>
        <v>0</v>
      </c>
    </row>
    <row r="32" spans="1:16" s="91" customFormat="1" ht="54.75" customHeight="1">
      <c r="A32" s="517"/>
      <c r="B32" s="506"/>
      <c r="C32" s="505"/>
      <c r="D32" s="507"/>
      <c r="E32" s="35" t="s">
        <v>335</v>
      </c>
      <c r="F32" s="482">
        <f>ROUND(SUM(G32:P32),0)</f>
        <v>3120</v>
      </c>
      <c r="G32" s="35">
        <f aca="true" t="shared" si="7" ref="G32:K34">G37</f>
        <v>0</v>
      </c>
      <c r="H32" s="35">
        <f t="shared" si="7"/>
        <v>0</v>
      </c>
      <c r="I32" s="35">
        <f t="shared" si="7"/>
        <v>0</v>
      </c>
      <c r="J32" s="35">
        <f t="shared" si="7"/>
        <v>0</v>
      </c>
      <c r="K32" s="35">
        <f t="shared" si="7"/>
        <v>0</v>
      </c>
      <c r="L32" s="35">
        <f t="shared" si="6"/>
        <v>0</v>
      </c>
      <c r="M32" s="35">
        <f t="shared" si="6"/>
        <v>0</v>
      </c>
      <c r="N32" s="35">
        <f t="shared" si="6"/>
        <v>0</v>
      </c>
      <c r="O32" s="35">
        <f t="shared" si="6"/>
        <v>1560</v>
      </c>
      <c r="P32" s="35">
        <f t="shared" si="6"/>
        <v>1560</v>
      </c>
    </row>
    <row r="33" spans="1:16" s="91" customFormat="1" ht="42" customHeight="1">
      <c r="A33" s="517"/>
      <c r="B33" s="506"/>
      <c r="C33" s="505"/>
      <c r="D33" s="507"/>
      <c r="E33" s="35" t="s">
        <v>137</v>
      </c>
      <c r="F33" s="482">
        <f>ROUND(SUM(G33:P33),0)</f>
        <v>1170</v>
      </c>
      <c r="G33" s="35">
        <f t="shared" si="7"/>
        <v>0</v>
      </c>
      <c r="H33" s="35">
        <f t="shared" si="7"/>
        <v>0</v>
      </c>
      <c r="I33" s="35">
        <f t="shared" si="7"/>
        <v>0</v>
      </c>
      <c r="J33" s="35">
        <f t="shared" si="7"/>
        <v>0</v>
      </c>
      <c r="K33" s="35">
        <f t="shared" si="7"/>
        <v>0</v>
      </c>
      <c r="L33" s="35">
        <f t="shared" si="6"/>
        <v>0</v>
      </c>
      <c r="M33" s="35">
        <f t="shared" si="6"/>
        <v>0</v>
      </c>
      <c r="N33" s="35">
        <f t="shared" si="6"/>
        <v>0</v>
      </c>
      <c r="O33" s="35">
        <f t="shared" si="6"/>
        <v>585</v>
      </c>
      <c r="P33" s="35">
        <f t="shared" si="6"/>
        <v>585</v>
      </c>
    </row>
    <row r="34" spans="1:16" s="91" customFormat="1" ht="37.5" customHeight="1">
      <c r="A34" s="518"/>
      <c r="B34" s="509"/>
      <c r="C34" s="508"/>
      <c r="D34" s="510"/>
      <c r="E34" s="35" t="s">
        <v>138</v>
      </c>
      <c r="F34" s="482">
        <f>ROUND(SUM(G34:P34),0)</f>
        <v>3510</v>
      </c>
      <c r="G34" s="35">
        <f t="shared" si="7"/>
        <v>0</v>
      </c>
      <c r="H34" s="35">
        <f t="shared" si="7"/>
        <v>0</v>
      </c>
      <c r="I34" s="35">
        <f t="shared" si="7"/>
        <v>0</v>
      </c>
      <c r="J34" s="35">
        <f t="shared" si="7"/>
        <v>0</v>
      </c>
      <c r="K34" s="35">
        <f t="shared" si="7"/>
        <v>0</v>
      </c>
      <c r="L34" s="35">
        <f>L39</f>
        <v>0</v>
      </c>
      <c r="M34" s="35">
        <f>M39</f>
        <v>0</v>
      </c>
      <c r="N34" s="35"/>
      <c r="O34" s="35">
        <f>O39</f>
        <v>1755</v>
      </c>
      <c r="P34" s="35">
        <f>P39</f>
        <v>1755</v>
      </c>
    </row>
    <row r="35" spans="1:16" s="88" customFormat="1" ht="15.75" collapsed="1">
      <c r="A35" s="476" t="s">
        <v>436</v>
      </c>
      <c r="B35" s="477" t="s">
        <v>430</v>
      </c>
      <c r="C35" s="476" t="s">
        <v>204</v>
      </c>
      <c r="D35" s="499" t="s">
        <v>167</v>
      </c>
      <c r="E35" s="479" t="s">
        <v>135</v>
      </c>
      <c r="F35" s="478">
        <f aca="true" t="shared" si="8" ref="F35:N35">ROUND(SUM(F36:F39),0)</f>
        <v>7800</v>
      </c>
      <c r="G35" s="478">
        <f t="shared" si="8"/>
        <v>0</v>
      </c>
      <c r="H35" s="478">
        <f t="shared" si="8"/>
        <v>0</v>
      </c>
      <c r="I35" s="478">
        <f t="shared" si="8"/>
        <v>0</v>
      </c>
      <c r="J35" s="478">
        <f t="shared" si="8"/>
        <v>0</v>
      </c>
      <c r="K35" s="478">
        <f t="shared" si="8"/>
        <v>0</v>
      </c>
      <c r="L35" s="478">
        <f t="shared" si="8"/>
        <v>0</v>
      </c>
      <c r="M35" s="478">
        <f t="shared" si="8"/>
        <v>0</v>
      </c>
      <c r="N35" s="478">
        <f t="shared" si="8"/>
        <v>0</v>
      </c>
      <c r="O35" s="478">
        <v>3900</v>
      </c>
      <c r="P35" s="478">
        <v>3900</v>
      </c>
    </row>
    <row r="36" spans="1:16" s="96" customFormat="1" ht="39" customHeight="1">
      <c r="A36" s="480"/>
      <c r="B36" s="481"/>
      <c r="C36" s="480"/>
      <c r="D36" s="500"/>
      <c r="E36" s="35" t="s">
        <v>136</v>
      </c>
      <c r="F36" s="482">
        <f>ROUND(SUM(G36:P36),0)</f>
        <v>0</v>
      </c>
      <c r="G36" s="35"/>
      <c r="H36" s="35">
        <v>0</v>
      </c>
      <c r="I36" s="35">
        <v>0</v>
      </c>
      <c r="J36" s="35">
        <v>0</v>
      </c>
      <c r="K36" s="29">
        <v>0</v>
      </c>
      <c r="L36" s="29">
        <v>0</v>
      </c>
      <c r="M36" s="29">
        <v>0</v>
      </c>
      <c r="N36" s="29">
        <v>0</v>
      </c>
      <c r="O36" s="35"/>
      <c r="P36" s="35"/>
    </row>
    <row r="37" spans="1:16" s="91" customFormat="1" ht="15.75">
      <c r="A37" s="480"/>
      <c r="B37" s="481"/>
      <c r="C37" s="480"/>
      <c r="D37" s="500"/>
      <c r="E37" s="35" t="s">
        <v>335</v>
      </c>
      <c r="F37" s="482">
        <f>SUM(G37:P37)</f>
        <v>3120</v>
      </c>
      <c r="G37" s="35"/>
      <c r="H37" s="35"/>
      <c r="I37" s="35"/>
      <c r="J37" s="511"/>
      <c r="K37" s="511"/>
      <c r="L37" s="511"/>
      <c r="M37" s="511"/>
      <c r="N37" s="511"/>
      <c r="O37" s="35">
        <f>ROUND(O35*0.4,0)</f>
        <v>1560</v>
      </c>
      <c r="P37" s="35">
        <f>ROUND(P35*0.4,0)</f>
        <v>1560</v>
      </c>
    </row>
    <row r="38" spans="1:16" s="91" customFormat="1" ht="16.5" customHeight="1">
      <c r="A38" s="480"/>
      <c r="B38" s="481"/>
      <c r="C38" s="480"/>
      <c r="D38" s="500"/>
      <c r="E38" s="35" t="s">
        <v>137</v>
      </c>
      <c r="F38" s="482">
        <f>SUM(G38:P38)</f>
        <v>1170</v>
      </c>
      <c r="G38" s="35"/>
      <c r="H38" s="35"/>
      <c r="I38" s="29"/>
      <c r="J38" s="29"/>
      <c r="K38" s="29"/>
      <c r="L38" s="29"/>
      <c r="M38" s="29"/>
      <c r="N38" s="29"/>
      <c r="O38" s="35">
        <f>ROUND(O35*0.15,0)</f>
        <v>585</v>
      </c>
      <c r="P38" s="35">
        <f>ROUND(P35*0.15,0)</f>
        <v>585</v>
      </c>
    </row>
    <row r="39" spans="1:16" s="91" customFormat="1" ht="31.5">
      <c r="A39" s="483"/>
      <c r="B39" s="484"/>
      <c r="C39" s="483"/>
      <c r="D39" s="501"/>
      <c r="E39" s="35" t="s">
        <v>138</v>
      </c>
      <c r="F39" s="482">
        <f>SUM(G39:P39)</f>
        <v>3510</v>
      </c>
      <c r="G39" s="35"/>
      <c r="H39" s="35"/>
      <c r="I39" s="35"/>
      <c r="J39" s="35"/>
      <c r="K39" s="35"/>
      <c r="L39" s="35"/>
      <c r="M39" s="35"/>
      <c r="N39" s="35"/>
      <c r="O39" s="35">
        <f>ROUND(O35*0.45,0)</f>
        <v>1755</v>
      </c>
      <c r="P39" s="35">
        <f>ROUND(P35*0.45,0)</f>
        <v>1755</v>
      </c>
    </row>
    <row r="40" spans="1:16" s="93" customFormat="1" ht="27.75" customHeight="1">
      <c r="A40" s="519">
        <v>42038</v>
      </c>
      <c r="B40" s="513" t="s">
        <v>314</v>
      </c>
      <c r="C40" s="512" t="s">
        <v>347</v>
      </c>
      <c r="D40" s="512" t="s">
        <v>167</v>
      </c>
      <c r="E40" s="479" t="s">
        <v>135</v>
      </c>
      <c r="F40" s="478">
        <f>ROUND(SUM(G40:P40),0)</f>
        <v>27640</v>
      </c>
      <c r="G40" s="479">
        <v>0</v>
      </c>
      <c r="H40" s="479">
        <v>0</v>
      </c>
      <c r="I40" s="478">
        <f aca="true" t="shared" si="9" ref="I40:P40">ROUND(SUM(I41:I44),0)</f>
        <v>3455</v>
      </c>
      <c r="J40" s="478">
        <f t="shared" si="9"/>
        <v>3455</v>
      </c>
      <c r="K40" s="478">
        <f t="shared" si="9"/>
        <v>3455</v>
      </c>
      <c r="L40" s="478">
        <f t="shared" si="9"/>
        <v>3455</v>
      </c>
      <c r="M40" s="478">
        <f t="shared" si="9"/>
        <v>3455</v>
      </c>
      <c r="N40" s="478">
        <f t="shared" si="9"/>
        <v>3455</v>
      </c>
      <c r="O40" s="478">
        <f t="shared" si="9"/>
        <v>3455</v>
      </c>
      <c r="P40" s="478">
        <f t="shared" si="9"/>
        <v>3455</v>
      </c>
    </row>
    <row r="41" spans="1:16" s="96" customFormat="1" ht="35.25" customHeight="1">
      <c r="A41" s="519"/>
      <c r="B41" s="513"/>
      <c r="C41" s="512"/>
      <c r="D41" s="512"/>
      <c r="E41" s="35" t="s">
        <v>136</v>
      </c>
      <c r="F41" s="482">
        <f>ROUND(SUM(G41:P41),0)</f>
        <v>0</v>
      </c>
      <c r="G41" s="35">
        <f aca="true" t="shared" si="10" ref="G41:P44">G46</f>
        <v>0</v>
      </c>
      <c r="H41" s="35">
        <f t="shared" si="10"/>
        <v>0</v>
      </c>
      <c r="I41" s="35">
        <f t="shared" si="10"/>
        <v>0</v>
      </c>
      <c r="J41" s="35">
        <f t="shared" si="10"/>
        <v>0</v>
      </c>
      <c r="K41" s="35">
        <f t="shared" si="10"/>
        <v>0</v>
      </c>
      <c r="L41" s="35">
        <f t="shared" si="10"/>
        <v>0</v>
      </c>
      <c r="M41" s="35">
        <f t="shared" si="10"/>
        <v>0</v>
      </c>
      <c r="N41" s="35">
        <f t="shared" si="10"/>
        <v>0</v>
      </c>
      <c r="O41" s="35">
        <f t="shared" si="10"/>
        <v>0</v>
      </c>
      <c r="P41" s="35">
        <f t="shared" si="10"/>
        <v>0</v>
      </c>
    </row>
    <row r="42" spans="1:16" s="91" customFormat="1" ht="22.5" customHeight="1">
      <c r="A42" s="519"/>
      <c r="B42" s="513"/>
      <c r="C42" s="512"/>
      <c r="D42" s="512"/>
      <c r="E42" s="35" t="s">
        <v>335</v>
      </c>
      <c r="F42" s="482">
        <f>ROUND(SUM(G42:P42),0)</f>
        <v>11056</v>
      </c>
      <c r="G42" s="35">
        <f t="shared" si="10"/>
        <v>0</v>
      </c>
      <c r="H42" s="35">
        <f t="shared" si="10"/>
        <v>0</v>
      </c>
      <c r="I42" s="35">
        <f t="shared" si="10"/>
        <v>1382</v>
      </c>
      <c r="J42" s="35">
        <f t="shared" si="10"/>
        <v>1382</v>
      </c>
      <c r="K42" s="35">
        <f t="shared" si="10"/>
        <v>1382</v>
      </c>
      <c r="L42" s="35">
        <f t="shared" si="10"/>
        <v>1382</v>
      </c>
      <c r="M42" s="35">
        <f t="shared" si="10"/>
        <v>1382</v>
      </c>
      <c r="N42" s="35">
        <f t="shared" si="10"/>
        <v>1382</v>
      </c>
      <c r="O42" s="35">
        <f t="shared" si="10"/>
        <v>1382</v>
      </c>
      <c r="P42" s="35">
        <f t="shared" si="10"/>
        <v>1382</v>
      </c>
    </row>
    <row r="43" spans="1:16" s="91" customFormat="1" ht="19.5" customHeight="1">
      <c r="A43" s="519"/>
      <c r="B43" s="513"/>
      <c r="C43" s="512"/>
      <c r="D43" s="512"/>
      <c r="E43" s="35" t="s">
        <v>137</v>
      </c>
      <c r="F43" s="482">
        <f>ROUND(SUM(G43:P43),0)</f>
        <v>4144</v>
      </c>
      <c r="G43" s="35">
        <f t="shared" si="10"/>
        <v>0</v>
      </c>
      <c r="H43" s="35">
        <f t="shared" si="10"/>
        <v>0</v>
      </c>
      <c r="I43" s="35">
        <f t="shared" si="10"/>
        <v>518</v>
      </c>
      <c r="J43" s="35">
        <f t="shared" si="10"/>
        <v>518</v>
      </c>
      <c r="K43" s="35">
        <f t="shared" si="10"/>
        <v>518</v>
      </c>
      <c r="L43" s="35">
        <f t="shared" si="10"/>
        <v>518</v>
      </c>
      <c r="M43" s="35">
        <f t="shared" si="10"/>
        <v>518</v>
      </c>
      <c r="N43" s="35">
        <f t="shared" si="10"/>
        <v>518</v>
      </c>
      <c r="O43" s="35">
        <f t="shared" si="10"/>
        <v>518</v>
      </c>
      <c r="P43" s="35">
        <f t="shared" si="10"/>
        <v>518</v>
      </c>
    </row>
    <row r="44" spans="1:16" s="91" customFormat="1" ht="34.5" customHeight="1">
      <c r="A44" s="519"/>
      <c r="B44" s="513"/>
      <c r="C44" s="512"/>
      <c r="D44" s="512"/>
      <c r="E44" s="35" t="s">
        <v>138</v>
      </c>
      <c r="F44" s="482">
        <f>ROUND(SUM(G44:P44),0)</f>
        <v>12440</v>
      </c>
      <c r="G44" s="35">
        <f t="shared" si="10"/>
        <v>0</v>
      </c>
      <c r="H44" s="35">
        <f t="shared" si="10"/>
        <v>0</v>
      </c>
      <c r="I44" s="35">
        <f t="shared" si="10"/>
        <v>1555</v>
      </c>
      <c r="J44" s="35">
        <f t="shared" si="10"/>
        <v>1555</v>
      </c>
      <c r="K44" s="35">
        <f t="shared" si="10"/>
        <v>1555</v>
      </c>
      <c r="L44" s="35">
        <f t="shared" si="10"/>
        <v>1555</v>
      </c>
      <c r="M44" s="35">
        <f t="shared" si="10"/>
        <v>1555</v>
      </c>
      <c r="N44" s="35">
        <f t="shared" si="10"/>
        <v>1555</v>
      </c>
      <c r="O44" s="35">
        <f t="shared" si="10"/>
        <v>1555</v>
      </c>
      <c r="P44" s="35">
        <f t="shared" si="10"/>
        <v>1555</v>
      </c>
    </row>
    <row r="45" spans="1:16" s="93" customFormat="1" ht="15.75">
      <c r="A45" s="520">
        <v>36925</v>
      </c>
      <c r="B45" s="477" t="s">
        <v>431</v>
      </c>
      <c r="C45" s="476" t="s">
        <v>347</v>
      </c>
      <c r="D45" s="499" t="s">
        <v>167</v>
      </c>
      <c r="E45" s="479" t="s">
        <v>135</v>
      </c>
      <c r="F45" s="478">
        <f>ROUND(SUM(F46:F49),0)</f>
        <v>27640</v>
      </c>
      <c r="G45" s="479">
        <v>0</v>
      </c>
      <c r="H45" s="479">
        <v>0</v>
      </c>
      <c r="I45" s="479">
        <v>3454.812</v>
      </c>
      <c r="J45" s="479">
        <v>3454.812</v>
      </c>
      <c r="K45" s="479">
        <v>3454.812</v>
      </c>
      <c r="L45" s="479">
        <v>3454.812</v>
      </c>
      <c r="M45" s="479">
        <v>3454.812</v>
      </c>
      <c r="N45" s="479">
        <v>3454.812</v>
      </c>
      <c r="O45" s="479">
        <v>3454.812</v>
      </c>
      <c r="P45" s="479">
        <v>3454.812</v>
      </c>
    </row>
    <row r="46" spans="1:16" s="96" customFormat="1" ht="37.5" customHeight="1">
      <c r="A46" s="521"/>
      <c r="B46" s="481"/>
      <c r="C46" s="480"/>
      <c r="D46" s="500"/>
      <c r="E46" s="35" t="s">
        <v>136</v>
      </c>
      <c r="F46" s="482">
        <f>ROUND(SUM(G46:P46),0)</f>
        <v>0</v>
      </c>
      <c r="G46" s="35"/>
      <c r="H46" s="35">
        <v>0</v>
      </c>
      <c r="I46" s="35"/>
      <c r="J46" s="35"/>
      <c r="K46" s="35"/>
      <c r="L46" s="35"/>
      <c r="M46" s="35"/>
      <c r="N46" s="35"/>
      <c r="O46" s="35"/>
      <c r="P46" s="35"/>
    </row>
    <row r="47" spans="1:16" s="91" customFormat="1" ht="21" customHeight="1">
      <c r="A47" s="521"/>
      <c r="B47" s="481"/>
      <c r="C47" s="480"/>
      <c r="D47" s="500"/>
      <c r="E47" s="35" t="s">
        <v>335</v>
      </c>
      <c r="F47" s="482">
        <f>ROUND(SUM(G47:P47),0)</f>
        <v>11056</v>
      </c>
      <c r="G47" s="35"/>
      <c r="H47" s="35"/>
      <c r="I47" s="35">
        <f aca="true" t="shared" si="11" ref="I47:P47">ROUND(I45*0.4,0)</f>
        <v>1382</v>
      </c>
      <c r="J47" s="35">
        <f t="shared" si="11"/>
        <v>1382</v>
      </c>
      <c r="K47" s="35">
        <f t="shared" si="11"/>
        <v>1382</v>
      </c>
      <c r="L47" s="35">
        <f t="shared" si="11"/>
        <v>1382</v>
      </c>
      <c r="M47" s="35">
        <f t="shared" si="11"/>
        <v>1382</v>
      </c>
      <c r="N47" s="35">
        <f t="shared" si="11"/>
        <v>1382</v>
      </c>
      <c r="O47" s="35">
        <f t="shared" si="11"/>
        <v>1382</v>
      </c>
      <c r="P47" s="35">
        <f t="shared" si="11"/>
        <v>1382</v>
      </c>
    </row>
    <row r="48" spans="1:16" s="91" customFormat="1" ht="15.75">
      <c r="A48" s="521"/>
      <c r="B48" s="481"/>
      <c r="C48" s="480"/>
      <c r="D48" s="500"/>
      <c r="E48" s="35" t="s">
        <v>137</v>
      </c>
      <c r="F48" s="482">
        <f>ROUND(SUM(G48:P48),0)</f>
        <v>4144</v>
      </c>
      <c r="G48" s="35"/>
      <c r="H48" s="35"/>
      <c r="I48" s="35">
        <f aca="true" t="shared" si="12" ref="I48:P48">ROUND(I45*0.15,0)</f>
        <v>518</v>
      </c>
      <c r="J48" s="35">
        <f t="shared" si="12"/>
        <v>518</v>
      </c>
      <c r="K48" s="35">
        <f t="shared" si="12"/>
        <v>518</v>
      </c>
      <c r="L48" s="35">
        <f t="shared" si="12"/>
        <v>518</v>
      </c>
      <c r="M48" s="35">
        <f t="shared" si="12"/>
        <v>518</v>
      </c>
      <c r="N48" s="35">
        <f t="shared" si="12"/>
        <v>518</v>
      </c>
      <c r="O48" s="35">
        <f t="shared" si="12"/>
        <v>518</v>
      </c>
      <c r="P48" s="35">
        <f t="shared" si="12"/>
        <v>518</v>
      </c>
    </row>
    <row r="49" spans="1:16" s="91" customFormat="1" ht="31.5">
      <c r="A49" s="522"/>
      <c r="B49" s="484"/>
      <c r="C49" s="483"/>
      <c r="D49" s="501"/>
      <c r="E49" s="35" t="s">
        <v>138</v>
      </c>
      <c r="F49" s="482">
        <f>ROUND(SUM(G49:P49),0)</f>
        <v>12440</v>
      </c>
      <c r="G49" s="35">
        <f>G45-G47-G48</f>
        <v>0</v>
      </c>
      <c r="H49" s="35">
        <f>H45-H47-H48</f>
        <v>0</v>
      </c>
      <c r="I49" s="35">
        <f aca="true" t="shared" si="13" ref="I49:P49">ROUND(I45*0.45,0)</f>
        <v>1555</v>
      </c>
      <c r="J49" s="35">
        <f t="shared" si="13"/>
        <v>1555</v>
      </c>
      <c r="K49" s="35">
        <f t="shared" si="13"/>
        <v>1555</v>
      </c>
      <c r="L49" s="35">
        <f t="shared" si="13"/>
        <v>1555</v>
      </c>
      <c r="M49" s="35">
        <f t="shared" si="13"/>
        <v>1555</v>
      </c>
      <c r="N49" s="35">
        <f t="shared" si="13"/>
        <v>1555</v>
      </c>
      <c r="O49" s="35">
        <f t="shared" si="13"/>
        <v>1555</v>
      </c>
      <c r="P49" s="35">
        <f t="shared" si="13"/>
        <v>1555</v>
      </c>
    </row>
    <row r="50" spans="1:16" s="91" customFormat="1" ht="27.75" customHeight="1">
      <c r="A50" s="514"/>
      <c r="B50" s="474" t="s">
        <v>435</v>
      </c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</row>
    <row r="51" spans="1:16" s="96" customFormat="1" ht="23.25" customHeight="1">
      <c r="A51" s="476" t="s">
        <v>159</v>
      </c>
      <c r="B51" s="477" t="s">
        <v>205</v>
      </c>
      <c r="C51" s="476">
        <v>2015</v>
      </c>
      <c r="D51" s="476" t="s">
        <v>389</v>
      </c>
      <c r="E51" s="479" t="s">
        <v>135</v>
      </c>
      <c r="F51" s="479">
        <v>0</v>
      </c>
      <c r="G51" s="479">
        <v>0</v>
      </c>
      <c r="H51" s="479">
        <v>0</v>
      </c>
      <c r="I51" s="479">
        <v>0</v>
      </c>
      <c r="J51" s="479">
        <v>0</v>
      </c>
      <c r="K51" s="479">
        <v>0</v>
      </c>
      <c r="L51" s="479">
        <v>0</v>
      </c>
      <c r="M51" s="479">
        <v>0</v>
      </c>
      <c r="N51" s="479">
        <v>0</v>
      </c>
      <c r="O51" s="479">
        <v>0</v>
      </c>
      <c r="P51" s="479">
        <v>0</v>
      </c>
    </row>
    <row r="52" spans="1:16" s="96" customFormat="1" ht="33.75" customHeight="1">
      <c r="A52" s="480"/>
      <c r="B52" s="481"/>
      <c r="C52" s="480"/>
      <c r="D52" s="480"/>
      <c r="E52" s="35" t="s">
        <v>136</v>
      </c>
      <c r="F52" s="482">
        <f>SUM(G52:P52)</f>
        <v>0</v>
      </c>
      <c r="G52" s="35"/>
      <c r="H52" s="35"/>
      <c r="I52" s="35"/>
      <c r="J52" s="35"/>
      <c r="K52" s="29"/>
      <c r="L52" s="29"/>
      <c r="M52" s="29"/>
      <c r="N52" s="29"/>
      <c r="O52" s="29"/>
      <c r="P52" s="29"/>
    </row>
    <row r="53" spans="1:16" s="91" customFormat="1" ht="15.75">
      <c r="A53" s="480"/>
      <c r="B53" s="481"/>
      <c r="C53" s="480"/>
      <c r="D53" s="480"/>
      <c r="E53" s="35" t="s">
        <v>335</v>
      </c>
      <c r="F53" s="482">
        <f>SUM(G53:P53)</f>
        <v>0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6" s="91" customFormat="1" ht="15.75">
      <c r="A54" s="480"/>
      <c r="B54" s="481"/>
      <c r="C54" s="480"/>
      <c r="D54" s="480"/>
      <c r="E54" s="35" t="s">
        <v>137</v>
      </c>
      <c r="F54" s="482">
        <f>SUM(G54:P54)</f>
        <v>0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6" s="91" customFormat="1" ht="28.5" customHeight="1">
      <c r="A55" s="483"/>
      <c r="B55" s="484"/>
      <c r="C55" s="483"/>
      <c r="D55" s="483"/>
      <c r="E55" s="35" t="s">
        <v>138</v>
      </c>
      <c r="F55" s="482">
        <f>SUM(G55:P55)</f>
        <v>0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6" s="95" customFormat="1" ht="15" customHeight="1">
      <c r="A56" s="485" t="s">
        <v>191</v>
      </c>
      <c r="B56" s="486"/>
      <c r="C56" s="486"/>
      <c r="D56" s="487"/>
      <c r="E56" s="479" t="s">
        <v>135</v>
      </c>
      <c r="F56" s="479">
        <v>0</v>
      </c>
      <c r="G56" s="479">
        <v>0</v>
      </c>
      <c r="H56" s="479">
        <v>0</v>
      </c>
      <c r="I56" s="479">
        <v>0</v>
      </c>
      <c r="J56" s="479">
        <v>0</v>
      </c>
      <c r="K56" s="479">
        <v>0</v>
      </c>
      <c r="L56" s="479">
        <v>0</v>
      </c>
      <c r="M56" s="479">
        <v>0</v>
      </c>
      <c r="N56" s="479">
        <v>0</v>
      </c>
      <c r="O56" s="479">
        <v>0</v>
      </c>
      <c r="P56" s="479">
        <v>0</v>
      </c>
    </row>
    <row r="57" spans="1:16" s="126" customFormat="1" ht="31.5">
      <c r="A57" s="488"/>
      <c r="B57" s="489"/>
      <c r="C57" s="489"/>
      <c r="D57" s="490"/>
      <c r="E57" s="491" t="s">
        <v>136</v>
      </c>
      <c r="F57" s="492">
        <f>SUM(G57:P57)</f>
        <v>0</v>
      </c>
      <c r="G57" s="491">
        <f>G52</f>
        <v>0</v>
      </c>
      <c r="H57" s="491">
        <f aca="true" t="shared" si="14" ref="H57:P57">H52</f>
        <v>0</v>
      </c>
      <c r="I57" s="491">
        <f t="shared" si="14"/>
        <v>0</v>
      </c>
      <c r="J57" s="491">
        <f t="shared" si="14"/>
        <v>0</v>
      </c>
      <c r="K57" s="491">
        <f t="shared" si="14"/>
        <v>0</v>
      </c>
      <c r="L57" s="491">
        <f t="shared" si="14"/>
        <v>0</v>
      </c>
      <c r="M57" s="491">
        <f t="shared" si="14"/>
        <v>0</v>
      </c>
      <c r="N57" s="491">
        <f t="shared" si="14"/>
        <v>0</v>
      </c>
      <c r="O57" s="491">
        <f t="shared" si="14"/>
        <v>0</v>
      </c>
      <c r="P57" s="491">
        <f t="shared" si="14"/>
        <v>0</v>
      </c>
    </row>
    <row r="58" spans="1:16" s="95" customFormat="1" ht="15.75">
      <c r="A58" s="488"/>
      <c r="B58" s="489"/>
      <c r="C58" s="489"/>
      <c r="D58" s="490"/>
      <c r="E58" s="491" t="s">
        <v>335</v>
      </c>
      <c r="F58" s="492">
        <f>SUM(G58:P58)</f>
        <v>0</v>
      </c>
      <c r="G58" s="491">
        <f aca="true" t="shared" si="15" ref="G58:P60">G53</f>
        <v>0</v>
      </c>
      <c r="H58" s="491">
        <f t="shared" si="15"/>
        <v>0</v>
      </c>
      <c r="I58" s="491">
        <f t="shared" si="15"/>
        <v>0</v>
      </c>
      <c r="J58" s="491">
        <f t="shared" si="15"/>
        <v>0</v>
      </c>
      <c r="K58" s="491">
        <f t="shared" si="15"/>
        <v>0</v>
      </c>
      <c r="L58" s="491">
        <f t="shared" si="15"/>
        <v>0</v>
      </c>
      <c r="M58" s="491">
        <f t="shared" si="15"/>
        <v>0</v>
      </c>
      <c r="N58" s="491">
        <f t="shared" si="15"/>
        <v>0</v>
      </c>
      <c r="O58" s="491">
        <f t="shared" si="15"/>
        <v>0</v>
      </c>
      <c r="P58" s="491">
        <f t="shared" si="15"/>
        <v>0</v>
      </c>
    </row>
    <row r="59" spans="1:16" s="95" customFormat="1" ht="15.75">
      <c r="A59" s="488"/>
      <c r="B59" s="489"/>
      <c r="C59" s="489"/>
      <c r="D59" s="490"/>
      <c r="E59" s="491" t="s">
        <v>137</v>
      </c>
      <c r="F59" s="492">
        <f>SUM(G59:P59)</f>
        <v>0</v>
      </c>
      <c r="G59" s="491">
        <f t="shared" si="15"/>
        <v>0</v>
      </c>
      <c r="H59" s="491">
        <f t="shared" si="15"/>
        <v>0</v>
      </c>
      <c r="I59" s="491">
        <f t="shared" si="15"/>
        <v>0</v>
      </c>
      <c r="J59" s="491">
        <f t="shared" si="15"/>
        <v>0</v>
      </c>
      <c r="K59" s="491">
        <f t="shared" si="15"/>
        <v>0</v>
      </c>
      <c r="L59" s="491">
        <f t="shared" si="15"/>
        <v>0</v>
      </c>
      <c r="M59" s="491">
        <f t="shared" si="15"/>
        <v>0</v>
      </c>
      <c r="N59" s="491">
        <f t="shared" si="15"/>
        <v>0</v>
      </c>
      <c r="O59" s="491">
        <f t="shared" si="15"/>
        <v>0</v>
      </c>
      <c r="P59" s="491">
        <f t="shared" si="15"/>
        <v>0</v>
      </c>
    </row>
    <row r="60" spans="1:16" s="95" customFormat="1" ht="31.5">
      <c r="A60" s="493"/>
      <c r="B60" s="494"/>
      <c r="C60" s="494"/>
      <c r="D60" s="495"/>
      <c r="E60" s="491" t="s">
        <v>138</v>
      </c>
      <c r="F60" s="492">
        <f>SUM(G60:P60)</f>
        <v>0</v>
      </c>
      <c r="G60" s="491">
        <f t="shared" si="15"/>
        <v>0</v>
      </c>
      <c r="H60" s="491">
        <f t="shared" si="15"/>
        <v>0</v>
      </c>
      <c r="I60" s="491">
        <f t="shared" si="15"/>
        <v>0</v>
      </c>
      <c r="J60" s="491">
        <f t="shared" si="15"/>
        <v>0</v>
      </c>
      <c r="K60" s="491">
        <f t="shared" si="15"/>
        <v>0</v>
      </c>
      <c r="L60" s="491">
        <f t="shared" si="15"/>
        <v>0</v>
      </c>
      <c r="M60" s="491">
        <f t="shared" si="15"/>
        <v>0</v>
      </c>
      <c r="N60" s="491">
        <f t="shared" si="15"/>
        <v>0</v>
      </c>
      <c r="O60" s="491">
        <f t="shared" si="15"/>
        <v>0</v>
      </c>
      <c r="P60" s="491">
        <f t="shared" si="15"/>
        <v>0</v>
      </c>
    </row>
  </sheetData>
  <sheetProtection/>
  <mergeCells count="44">
    <mergeCell ref="A56:D60"/>
    <mergeCell ref="B50:P50"/>
    <mergeCell ref="A51:A55"/>
    <mergeCell ref="B51:B55"/>
    <mergeCell ref="C51:C55"/>
    <mergeCell ref="D51:D55"/>
    <mergeCell ref="A40:A44"/>
    <mergeCell ref="B40:B44"/>
    <mergeCell ref="C40:C44"/>
    <mergeCell ref="D40:D44"/>
    <mergeCell ref="A45:A49"/>
    <mergeCell ref="B45:B49"/>
    <mergeCell ref="C45:C49"/>
    <mergeCell ref="D45:D49"/>
    <mergeCell ref="A30:A34"/>
    <mergeCell ref="B30:B34"/>
    <mergeCell ref="C30:C34"/>
    <mergeCell ref="D30:D34"/>
    <mergeCell ref="A35:A39"/>
    <mergeCell ref="B35:B39"/>
    <mergeCell ref="C35:C39"/>
    <mergeCell ref="D35:D39"/>
    <mergeCell ref="A24:D28"/>
    <mergeCell ref="B29:P29"/>
    <mergeCell ref="A13:D17"/>
    <mergeCell ref="B18:P18"/>
    <mergeCell ref="A19:A23"/>
    <mergeCell ref="B19:B23"/>
    <mergeCell ref="C19:C23"/>
    <mergeCell ref="D19:D23"/>
    <mergeCell ref="B6:P6"/>
    <mergeCell ref="B7:P7"/>
    <mergeCell ref="A8:A12"/>
    <mergeCell ref="B8:B12"/>
    <mergeCell ref="C8:C12"/>
    <mergeCell ref="D8:D12"/>
    <mergeCell ref="A1:P1"/>
    <mergeCell ref="A2:P2"/>
    <mergeCell ref="A3:A4"/>
    <mergeCell ref="B3:B4"/>
    <mergeCell ref="C3:C4"/>
    <mergeCell ref="D3:D4"/>
    <mergeCell ref="E3:E4"/>
    <mergeCell ref="F3:P3"/>
  </mergeCells>
  <conditionalFormatting sqref="B8:B12 H1:K7 M1:P3 M9:P12 H9:K12 G1:G18 L1:L18 M14:P18 J14:K18 J20:P23 G20:G23 G25:G29 J25:P29 H14:I29 G31:H39 F52:P55 M5:P7 M4 G41:H50 I31:N50 O30:P50 F1:F50 F57:P65536">
    <cfRule type="cellIs" priority="4" dxfId="113" operator="equal">
      <formula>0</formula>
    </cfRule>
  </conditionalFormatting>
  <conditionalFormatting sqref="F52:F55 F41:F44 F36:F39 F31:F34 F25:F29 F20:F23 A35:IV35 A45:IV45 O30:IV30 L13 Q19:IV19 H24:I24 I40:IV40 A51:E51 F14:F18 F2:F7 F9:F12 Q8:IV8 A8:G8 L8 Q13:IV13 A13:G13 A19:F19 H19:I19 Q24:IV24 A24:F24 A30:F30 A40:F40 Q51:IV51 A56:E56 Q56:IV56 F46:F50 F57:F65536">
    <cfRule type="cellIs" priority="3" dxfId="112" operator="equal">
      <formula>0</formula>
    </cfRule>
  </conditionalFormatting>
  <conditionalFormatting sqref="O36:P39 I46:P49 O30:P30 I40:P40 L13 H19:I19 H24:I24 L8 F8:G8 F13:G13 F19 F24 F30 F40">
    <cfRule type="cellIs" priority="2" dxfId="111" operator="equal">
      <formula>0</formula>
    </cfRule>
  </conditionalFormatting>
  <conditionalFormatting sqref="F1">
    <cfRule type="cellIs" priority="1" dxfId="112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2" useFirstPageNumber="1" horizontalDpi="600" verticalDpi="600" orientation="landscape" paperSize="9" scale="55" r:id="rId1"/>
  <headerFooter>
    <oddFooter>&amp;R&amp;"Times New Roman,обычный"&amp;P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0"/>
  <sheetViews>
    <sheetView view="pageBreakPreview" zoomScale="60" zoomScalePageLayoutView="85" workbookViewId="0" topLeftCell="A79">
      <selection activeCell="A91" sqref="A91:D95"/>
    </sheetView>
  </sheetViews>
  <sheetFormatPr defaultColWidth="9.140625" defaultRowHeight="15"/>
  <cols>
    <col min="1" max="1" width="6.140625" style="133" customWidth="1"/>
    <col min="2" max="2" width="23.8515625" style="134" customWidth="1"/>
    <col min="3" max="3" width="12.8515625" style="134" customWidth="1"/>
    <col min="4" max="4" width="29.28125" style="134" customWidth="1"/>
    <col min="5" max="5" width="16.8515625" style="135" customWidth="1"/>
    <col min="6" max="6" width="14.7109375" style="136" customWidth="1"/>
    <col min="7" max="16" width="8.00390625" style="136" customWidth="1"/>
    <col min="17" max="16384" width="9.140625" style="132" customWidth="1"/>
  </cols>
  <sheetData>
    <row r="1" spans="1:16" s="130" customFormat="1" ht="15.75">
      <c r="A1" s="127"/>
      <c r="B1" s="128"/>
      <c r="C1" s="128"/>
      <c r="D1" s="128"/>
      <c r="E1" s="11"/>
      <c r="F1" s="129"/>
      <c r="G1" s="129"/>
      <c r="H1" s="129"/>
      <c r="I1" s="129"/>
      <c r="J1" s="129"/>
      <c r="K1" s="129"/>
      <c r="L1" s="129"/>
      <c r="M1" s="456" t="s">
        <v>290</v>
      </c>
      <c r="N1" s="456"/>
      <c r="O1" s="456"/>
      <c r="P1" s="456"/>
    </row>
    <row r="2" spans="1:29" s="130" customFormat="1" ht="18.75" customHeight="1">
      <c r="A2" s="220" t="s">
        <v>289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16" s="130" customFormat="1" ht="15.75">
      <c r="A3" s="416" t="s">
        <v>0</v>
      </c>
      <c r="B3" s="418" t="s">
        <v>127</v>
      </c>
      <c r="C3" s="418" t="s">
        <v>128</v>
      </c>
      <c r="D3" s="418" t="s">
        <v>129</v>
      </c>
      <c r="E3" s="414" t="s">
        <v>164</v>
      </c>
      <c r="F3" s="457" t="s">
        <v>328</v>
      </c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 s="130" customFormat="1" ht="33" customHeight="1">
      <c r="A4" s="416"/>
      <c r="B4" s="418"/>
      <c r="C4" s="418"/>
      <c r="D4" s="418"/>
      <c r="E4" s="414"/>
      <c r="F4" s="157" t="s">
        <v>329</v>
      </c>
      <c r="G4" s="159" t="s">
        <v>317</v>
      </c>
      <c r="H4" s="159" t="s">
        <v>318</v>
      </c>
      <c r="I4" s="159" t="s">
        <v>319</v>
      </c>
      <c r="J4" s="159" t="s">
        <v>330</v>
      </c>
      <c r="K4" s="159" t="s">
        <v>320</v>
      </c>
      <c r="L4" s="159" t="s">
        <v>331</v>
      </c>
      <c r="M4" s="159" t="s">
        <v>332</v>
      </c>
      <c r="N4" s="159">
        <v>2028</v>
      </c>
      <c r="O4" s="159">
        <v>2029</v>
      </c>
      <c r="P4" s="159">
        <v>2030</v>
      </c>
    </row>
    <row r="5" spans="1:16" s="130" customFormat="1" ht="15.75">
      <c r="A5" s="151">
        <v>1</v>
      </c>
      <c r="B5" s="151">
        <v>2</v>
      </c>
      <c r="C5" s="151">
        <v>3</v>
      </c>
      <c r="D5" s="151">
        <v>4</v>
      </c>
      <c r="E5" s="151">
        <v>5</v>
      </c>
      <c r="F5" s="151">
        <v>19</v>
      </c>
      <c r="G5" s="151">
        <v>20</v>
      </c>
      <c r="H5" s="151">
        <v>21</v>
      </c>
      <c r="I5" s="151">
        <v>22</v>
      </c>
      <c r="J5" s="151">
        <v>23</v>
      </c>
      <c r="K5" s="151">
        <v>24</v>
      </c>
      <c r="L5" s="151">
        <v>25</v>
      </c>
      <c r="M5" s="151">
        <v>26</v>
      </c>
      <c r="N5" s="151">
        <v>27</v>
      </c>
      <c r="O5" s="151">
        <v>28</v>
      </c>
      <c r="P5" s="151">
        <v>29</v>
      </c>
    </row>
    <row r="6" spans="1:16" s="161" customFormat="1" ht="18.75" customHeight="1">
      <c r="A6" s="160"/>
      <c r="B6" s="232" t="s">
        <v>132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4"/>
    </row>
    <row r="7" spans="1:16" s="124" customFormat="1" ht="17.25" customHeight="1">
      <c r="A7" s="428" t="s">
        <v>133</v>
      </c>
      <c r="B7" s="244" t="s">
        <v>391</v>
      </c>
      <c r="C7" s="247" t="s">
        <v>392</v>
      </c>
      <c r="D7" s="247" t="s">
        <v>390</v>
      </c>
      <c r="E7" s="125" t="s">
        <v>135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</row>
    <row r="8" spans="1:16" s="75" customFormat="1" ht="30.75" customHeight="1">
      <c r="A8" s="429"/>
      <c r="B8" s="245"/>
      <c r="C8" s="248"/>
      <c r="D8" s="248"/>
      <c r="E8" s="76" t="s">
        <v>136</v>
      </c>
      <c r="F8" s="70">
        <v>0</v>
      </c>
      <c r="G8" s="70"/>
      <c r="H8" s="70">
        <v>0</v>
      </c>
      <c r="I8" s="70"/>
      <c r="J8" s="70"/>
      <c r="K8" s="70"/>
      <c r="L8" s="70"/>
      <c r="M8" s="70"/>
      <c r="N8" s="70"/>
      <c r="O8" s="70"/>
      <c r="P8" s="70"/>
    </row>
    <row r="9" spans="1:16" s="63" customFormat="1" ht="33.75" customHeight="1">
      <c r="A9" s="429"/>
      <c r="B9" s="245"/>
      <c r="C9" s="248"/>
      <c r="D9" s="248"/>
      <c r="E9" s="76" t="s">
        <v>335</v>
      </c>
      <c r="F9" s="70">
        <v>0</v>
      </c>
      <c r="G9" s="70"/>
      <c r="H9" s="70">
        <v>0</v>
      </c>
      <c r="I9" s="70"/>
      <c r="J9" s="70"/>
      <c r="K9" s="70"/>
      <c r="L9" s="70"/>
      <c r="M9" s="70"/>
      <c r="N9" s="70"/>
      <c r="O9" s="70"/>
      <c r="P9" s="70"/>
    </row>
    <row r="10" spans="1:16" s="63" customFormat="1" ht="17.25" customHeight="1">
      <c r="A10" s="429"/>
      <c r="B10" s="245"/>
      <c r="C10" s="248"/>
      <c r="D10" s="248"/>
      <c r="E10" s="76" t="s">
        <v>137</v>
      </c>
      <c r="F10" s="70">
        <v>0</v>
      </c>
      <c r="G10" s="70"/>
      <c r="H10" s="70">
        <v>0</v>
      </c>
      <c r="I10" s="70"/>
      <c r="J10" s="70"/>
      <c r="K10" s="70"/>
      <c r="L10" s="70"/>
      <c r="M10" s="70"/>
      <c r="N10" s="70"/>
      <c r="O10" s="70"/>
      <c r="P10" s="70"/>
    </row>
    <row r="11" spans="1:16" s="63" customFormat="1" ht="33" customHeight="1">
      <c r="A11" s="430"/>
      <c r="B11" s="246"/>
      <c r="C11" s="249"/>
      <c r="D11" s="249"/>
      <c r="E11" s="76" t="s">
        <v>138</v>
      </c>
      <c r="F11" s="70">
        <v>0</v>
      </c>
      <c r="G11" s="70"/>
      <c r="H11" s="70">
        <v>0</v>
      </c>
      <c r="I11" s="70"/>
      <c r="J11" s="70"/>
      <c r="K11" s="70"/>
      <c r="L11" s="70"/>
      <c r="M11" s="70"/>
      <c r="N11" s="70"/>
      <c r="O11" s="70"/>
      <c r="P11" s="70"/>
    </row>
    <row r="12" spans="1:16" s="130" customFormat="1" ht="15.75">
      <c r="A12" s="428" t="s">
        <v>139</v>
      </c>
      <c r="B12" s="431" t="s">
        <v>393</v>
      </c>
      <c r="C12" s="358" t="s">
        <v>338</v>
      </c>
      <c r="D12" s="450" t="s">
        <v>394</v>
      </c>
      <c r="E12" s="111" t="s">
        <v>135</v>
      </c>
      <c r="F12" s="67">
        <v>90000</v>
      </c>
      <c r="G12" s="67">
        <v>25000</v>
      </c>
      <c r="H12" s="67">
        <v>30050</v>
      </c>
      <c r="I12" s="67">
        <v>34950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</row>
    <row r="13" spans="1:16" s="130" customFormat="1" ht="36" customHeight="1">
      <c r="A13" s="429"/>
      <c r="B13" s="432"/>
      <c r="C13" s="439"/>
      <c r="D13" s="451"/>
      <c r="E13" s="156" t="s">
        <v>136</v>
      </c>
      <c r="F13" s="70">
        <v>0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s="130" customFormat="1" ht="35.25" customHeight="1">
      <c r="A14" s="429"/>
      <c r="B14" s="432"/>
      <c r="C14" s="439"/>
      <c r="D14" s="451"/>
      <c r="E14" s="156" t="s">
        <v>335</v>
      </c>
      <c r="F14" s="70">
        <v>10000</v>
      </c>
      <c r="G14" s="89">
        <v>1000</v>
      </c>
      <c r="H14" s="89">
        <v>2050</v>
      </c>
      <c r="I14" s="89">
        <v>6950</v>
      </c>
      <c r="J14" s="89"/>
      <c r="K14" s="89"/>
      <c r="L14" s="89"/>
      <c r="M14" s="89"/>
      <c r="N14" s="89"/>
      <c r="O14" s="89"/>
      <c r="P14" s="89"/>
    </row>
    <row r="15" spans="1:16" s="130" customFormat="1" ht="22.5" customHeight="1">
      <c r="A15" s="429"/>
      <c r="B15" s="432"/>
      <c r="C15" s="439"/>
      <c r="D15" s="451"/>
      <c r="E15" s="156" t="s">
        <v>137</v>
      </c>
      <c r="F15" s="70">
        <v>0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s="130" customFormat="1" ht="51.75" customHeight="1">
      <c r="A16" s="430"/>
      <c r="B16" s="433"/>
      <c r="C16" s="359"/>
      <c r="D16" s="452"/>
      <c r="E16" s="156" t="s">
        <v>138</v>
      </c>
      <c r="F16" s="70">
        <v>80000</v>
      </c>
      <c r="G16" s="89">
        <v>24000</v>
      </c>
      <c r="H16" s="89">
        <v>28000</v>
      </c>
      <c r="I16" s="89">
        <v>28000</v>
      </c>
      <c r="J16" s="89"/>
      <c r="K16" s="89"/>
      <c r="L16" s="89"/>
      <c r="M16" s="89"/>
      <c r="N16" s="89"/>
      <c r="O16" s="89"/>
      <c r="P16" s="89"/>
    </row>
    <row r="17" spans="1:16" s="124" customFormat="1" ht="17.25" customHeight="1">
      <c r="A17" s="428" t="s">
        <v>141</v>
      </c>
      <c r="B17" s="453" t="s">
        <v>395</v>
      </c>
      <c r="C17" s="450">
        <v>2021</v>
      </c>
      <c r="D17" s="450" t="s">
        <v>394</v>
      </c>
      <c r="E17" s="125" t="s">
        <v>135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</row>
    <row r="18" spans="1:16" s="164" customFormat="1" ht="33.75" customHeight="1">
      <c r="A18" s="429"/>
      <c r="B18" s="454"/>
      <c r="C18" s="451"/>
      <c r="D18" s="451"/>
      <c r="E18" s="162" t="s">
        <v>136</v>
      </c>
      <c r="F18" s="70">
        <v>0</v>
      </c>
      <c r="G18" s="163">
        <v>0</v>
      </c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s="164" customFormat="1" ht="44.25" customHeight="1">
      <c r="A19" s="429"/>
      <c r="B19" s="454"/>
      <c r="C19" s="451"/>
      <c r="D19" s="451"/>
      <c r="E19" s="162" t="s">
        <v>335</v>
      </c>
      <c r="F19" s="70">
        <v>0</v>
      </c>
      <c r="G19" s="163">
        <v>0</v>
      </c>
      <c r="H19" s="163"/>
      <c r="I19" s="163"/>
      <c r="J19" s="163"/>
      <c r="K19" s="163"/>
      <c r="L19" s="163"/>
      <c r="M19" s="163"/>
      <c r="N19" s="163"/>
      <c r="O19" s="163"/>
      <c r="P19" s="163"/>
    </row>
    <row r="20" spans="1:16" s="164" customFormat="1" ht="14.25" customHeight="1">
      <c r="A20" s="429"/>
      <c r="B20" s="454"/>
      <c r="C20" s="451"/>
      <c r="D20" s="451"/>
      <c r="E20" s="162" t="s">
        <v>137</v>
      </c>
      <c r="F20" s="70">
        <v>0</v>
      </c>
      <c r="G20" s="163">
        <v>0</v>
      </c>
      <c r="H20" s="163"/>
      <c r="I20" s="163"/>
      <c r="J20" s="163"/>
      <c r="K20" s="163"/>
      <c r="L20" s="163"/>
      <c r="M20" s="163"/>
      <c r="N20" s="163"/>
      <c r="O20" s="163"/>
      <c r="P20" s="163"/>
    </row>
    <row r="21" spans="1:16" s="164" customFormat="1" ht="31.5">
      <c r="A21" s="430"/>
      <c r="B21" s="455"/>
      <c r="C21" s="452"/>
      <c r="D21" s="452"/>
      <c r="E21" s="162" t="s">
        <v>138</v>
      </c>
      <c r="F21" s="70">
        <v>0</v>
      </c>
      <c r="G21" s="163">
        <v>0</v>
      </c>
      <c r="H21" s="163"/>
      <c r="I21" s="163"/>
      <c r="J21" s="163"/>
      <c r="K21" s="163"/>
      <c r="L21" s="163"/>
      <c r="M21" s="163"/>
      <c r="N21" s="163"/>
      <c r="O21" s="163"/>
      <c r="P21" s="163"/>
    </row>
    <row r="22" spans="1:16" s="126" customFormat="1" ht="15.75">
      <c r="A22" s="434" t="s">
        <v>207</v>
      </c>
      <c r="B22" s="434"/>
      <c r="C22" s="434"/>
      <c r="D22" s="434"/>
      <c r="E22" s="111" t="s">
        <v>135</v>
      </c>
      <c r="F22" s="67">
        <v>90000</v>
      </c>
      <c r="G22" s="67">
        <v>25000</v>
      </c>
      <c r="H22" s="67">
        <v>30050</v>
      </c>
      <c r="I22" s="67">
        <v>34950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</row>
    <row r="23" spans="1:16" s="126" customFormat="1" ht="31.5">
      <c r="A23" s="434"/>
      <c r="B23" s="434"/>
      <c r="C23" s="434"/>
      <c r="D23" s="434"/>
      <c r="E23" s="153" t="s">
        <v>136</v>
      </c>
      <c r="F23" s="72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</row>
    <row r="24" spans="1:16" s="95" customFormat="1" ht="31.5">
      <c r="A24" s="434"/>
      <c r="B24" s="434"/>
      <c r="C24" s="434"/>
      <c r="D24" s="434"/>
      <c r="E24" s="153" t="s">
        <v>335</v>
      </c>
      <c r="F24" s="72">
        <v>10000</v>
      </c>
      <c r="G24" s="150">
        <v>1000</v>
      </c>
      <c r="H24" s="150">
        <v>2050</v>
      </c>
      <c r="I24" s="150">
        <v>6950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</row>
    <row r="25" spans="1:16" s="95" customFormat="1" ht="15.75">
      <c r="A25" s="434"/>
      <c r="B25" s="434"/>
      <c r="C25" s="434"/>
      <c r="D25" s="434"/>
      <c r="E25" s="153" t="s">
        <v>137</v>
      </c>
      <c r="F25" s="72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</row>
    <row r="26" spans="1:16" s="95" customFormat="1" ht="31.5">
      <c r="A26" s="434"/>
      <c r="B26" s="434"/>
      <c r="C26" s="434"/>
      <c r="D26" s="434"/>
      <c r="E26" s="153" t="s">
        <v>138</v>
      </c>
      <c r="F26" s="72">
        <v>80000</v>
      </c>
      <c r="G26" s="150">
        <v>24000</v>
      </c>
      <c r="H26" s="150">
        <v>28000</v>
      </c>
      <c r="I26" s="150">
        <v>28000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</row>
    <row r="27" spans="1:16" s="166" customFormat="1" ht="15.75">
      <c r="A27" s="165"/>
      <c r="B27" s="435" t="s">
        <v>311</v>
      </c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</row>
    <row r="28" spans="1:16" s="88" customFormat="1" ht="15.75">
      <c r="A28" s="447" t="s">
        <v>144</v>
      </c>
      <c r="B28" s="448" t="s">
        <v>396</v>
      </c>
      <c r="C28" s="449">
        <v>2021</v>
      </c>
      <c r="D28" s="450" t="s">
        <v>394</v>
      </c>
      <c r="E28" s="111" t="s">
        <v>135</v>
      </c>
      <c r="F28" s="67">
        <v>1000</v>
      </c>
      <c r="G28" s="97">
        <v>0</v>
      </c>
      <c r="H28" s="97">
        <v>500</v>
      </c>
      <c r="I28" s="97">
        <v>500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</row>
    <row r="29" spans="1:16" s="96" customFormat="1" ht="31.5">
      <c r="A29" s="447"/>
      <c r="B29" s="448"/>
      <c r="C29" s="449"/>
      <c r="D29" s="451"/>
      <c r="E29" s="156" t="s">
        <v>136</v>
      </c>
      <c r="F29" s="70">
        <v>0</v>
      </c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1:16" s="91" customFormat="1" ht="31.5">
      <c r="A30" s="447"/>
      <c r="B30" s="448"/>
      <c r="C30" s="449"/>
      <c r="D30" s="451"/>
      <c r="E30" s="156" t="s">
        <v>335</v>
      </c>
      <c r="F30" s="70">
        <v>0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1:16" s="91" customFormat="1" ht="15.75">
      <c r="A31" s="447"/>
      <c r="B31" s="448"/>
      <c r="C31" s="449"/>
      <c r="D31" s="451"/>
      <c r="E31" s="156" t="s">
        <v>137</v>
      </c>
      <c r="F31" s="70">
        <v>1000</v>
      </c>
      <c r="G31" s="89">
        <v>0</v>
      </c>
      <c r="H31" s="89">
        <v>500</v>
      </c>
      <c r="I31" s="89">
        <v>500</v>
      </c>
      <c r="J31" s="89"/>
      <c r="K31" s="89"/>
      <c r="L31" s="89"/>
      <c r="M31" s="89"/>
      <c r="N31" s="89"/>
      <c r="O31" s="89"/>
      <c r="P31" s="89"/>
    </row>
    <row r="32" spans="1:16" s="91" customFormat="1" ht="31.5">
      <c r="A32" s="447"/>
      <c r="B32" s="448"/>
      <c r="C32" s="449"/>
      <c r="D32" s="452"/>
      <c r="E32" s="156" t="s">
        <v>138</v>
      </c>
      <c r="F32" s="70">
        <v>0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1:16" s="88" customFormat="1" ht="23.25" customHeight="1">
      <c r="A33" s="447" t="s">
        <v>180</v>
      </c>
      <c r="B33" s="448" t="s">
        <v>208</v>
      </c>
      <c r="C33" s="449">
        <v>2021</v>
      </c>
      <c r="D33" s="450" t="s">
        <v>394</v>
      </c>
      <c r="E33" s="111" t="s">
        <v>135</v>
      </c>
      <c r="F33" s="67">
        <v>500</v>
      </c>
      <c r="G33" s="97">
        <v>0</v>
      </c>
      <c r="H33" s="97">
        <v>500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</row>
    <row r="34" spans="1:16" s="96" customFormat="1" ht="31.5">
      <c r="A34" s="447"/>
      <c r="B34" s="448"/>
      <c r="C34" s="449"/>
      <c r="D34" s="451"/>
      <c r="E34" s="156" t="s">
        <v>136</v>
      </c>
      <c r="F34" s="70">
        <v>0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s="91" customFormat="1" ht="31.5">
      <c r="A35" s="447"/>
      <c r="B35" s="448"/>
      <c r="C35" s="449"/>
      <c r="D35" s="451"/>
      <c r="E35" s="156" t="s">
        <v>335</v>
      </c>
      <c r="F35" s="70">
        <v>0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s="91" customFormat="1" ht="15.75">
      <c r="A36" s="447"/>
      <c r="B36" s="448"/>
      <c r="C36" s="449"/>
      <c r="D36" s="451"/>
      <c r="E36" s="156" t="s">
        <v>137</v>
      </c>
      <c r="F36" s="70">
        <v>500</v>
      </c>
      <c r="G36" s="89"/>
      <c r="H36" s="89">
        <v>500</v>
      </c>
      <c r="I36" s="89"/>
      <c r="J36" s="89"/>
      <c r="K36" s="89"/>
      <c r="L36" s="89"/>
      <c r="M36" s="89"/>
      <c r="N36" s="89"/>
      <c r="O36" s="89"/>
      <c r="P36" s="89"/>
    </row>
    <row r="37" spans="1:16" s="91" customFormat="1" ht="50.25" customHeight="1">
      <c r="A37" s="447"/>
      <c r="B37" s="448"/>
      <c r="C37" s="449"/>
      <c r="D37" s="452"/>
      <c r="E37" s="156" t="s">
        <v>138</v>
      </c>
      <c r="F37" s="70">
        <v>0</v>
      </c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s="88" customFormat="1" ht="15.75">
      <c r="A38" s="434" t="s">
        <v>209</v>
      </c>
      <c r="B38" s="434"/>
      <c r="C38" s="434"/>
      <c r="D38" s="434"/>
      <c r="E38" s="111" t="s">
        <v>135</v>
      </c>
      <c r="F38" s="67">
        <v>1500</v>
      </c>
      <c r="G38" s="97">
        <v>0</v>
      </c>
      <c r="H38" s="97">
        <v>1000</v>
      </c>
      <c r="I38" s="97">
        <v>500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</row>
    <row r="39" spans="1:16" s="96" customFormat="1" ht="31.5">
      <c r="A39" s="434"/>
      <c r="B39" s="434"/>
      <c r="C39" s="434"/>
      <c r="D39" s="434"/>
      <c r="E39" s="156" t="s">
        <v>136</v>
      </c>
      <c r="F39" s="72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</row>
    <row r="40" spans="1:16" s="91" customFormat="1" ht="31.5">
      <c r="A40" s="434"/>
      <c r="B40" s="434"/>
      <c r="C40" s="434"/>
      <c r="D40" s="434"/>
      <c r="E40" s="156" t="s">
        <v>335</v>
      </c>
      <c r="F40" s="72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</row>
    <row r="41" spans="1:16" s="91" customFormat="1" ht="15.75">
      <c r="A41" s="434"/>
      <c r="B41" s="434"/>
      <c r="C41" s="434"/>
      <c r="D41" s="434"/>
      <c r="E41" s="156" t="s">
        <v>137</v>
      </c>
      <c r="F41" s="72">
        <v>1500</v>
      </c>
      <c r="G41" s="89">
        <v>0</v>
      </c>
      <c r="H41" s="89">
        <v>1000</v>
      </c>
      <c r="I41" s="89">
        <v>500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</row>
    <row r="42" spans="1:16" s="91" customFormat="1" ht="31.5">
      <c r="A42" s="434"/>
      <c r="B42" s="434"/>
      <c r="C42" s="434"/>
      <c r="D42" s="434"/>
      <c r="E42" s="156" t="s">
        <v>138</v>
      </c>
      <c r="F42" s="72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</row>
    <row r="43" spans="1:16" s="161" customFormat="1" ht="15.75">
      <c r="A43" s="160"/>
      <c r="B43" s="232" t="s">
        <v>146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4"/>
    </row>
    <row r="44" spans="1:16" s="167" customFormat="1" ht="15.75">
      <c r="A44" s="440" t="s">
        <v>147</v>
      </c>
      <c r="B44" s="443" t="s">
        <v>210</v>
      </c>
      <c r="C44" s="284" t="s">
        <v>339</v>
      </c>
      <c r="D44" s="225" t="s">
        <v>398</v>
      </c>
      <c r="E44" s="111" t="s">
        <v>135</v>
      </c>
      <c r="F44" s="67">
        <v>31843</v>
      </c>
      <c r="G44" s="97">
        <v>5929</v>
      </c>
      <c r="H44" s="97">
        <v>9000</v>
      </c>
      <c r="I44" s="97">
        <v>16250</v>
      </c>
      <c r="J44" s="97">
        <v>225</v>
      </c>
      <c r="K44" s="97">
        <v>180</v>
      </c>
      <c r="L44" s="97">
        <v>125.99999999999999</v>
      </c>
      <c r="M44" s="97">
        <v>75.6</v>
      </c>
      <c r="N44" s="97">
        <v>37.8</v>
      </c>
      <c r="O44" s="97">
        <v>15.12</v>
      </c>
      <c r="P44" s="97">
        <v>4.536</v>
      </c>
    </row>
    <row r="45" spans="1:16" s="167" customFormat="1" ht="31.5">
      <c r="A45" s="441"/>
      <c r="B45" s="444"/>
      <c r="C45" s="446"/>
      <c r="D45" s="415"/>
      <c r="E45" s="153" t="s">
        <v>136</v>
      </c>
      <c r="F45" s="72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</row>
    <row r="46" spans="1:16" s="167" customFormat="1" ht="31.5">
      <c r="A46" s="441"/>
      <c r="B46" s="444"/>
      <c r="C46" s="446"/>
      <c r="D46" s="415"/>
      <c r="E46" s="153" t="s">
        <v>335</v>
      </c>
      <c r="F46" s="72">
        <v>10429</v>
      </c>
      <c r="G46" s="150">
        <v>1429</v>
      </c>
      <c r="H46" s="150">
        <v>4500</v>
      </c>
      <c r="I46" s="150">
        <v>4500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0</v>
      </c>
    </row>
    <row r="47" spans="1:16" s="167" customFormat="1" ht="15.75">
      <c r="A47" s="441"/>
      <c r="B47" s="444"/>
      <c r="C47" s="446"/>
      <c r="D47" s="415"/>
      <c r="E47" s="153" t="s">
        <v>137</v>
      </c>
      <c r="F47" s="72">
        <v>20664</v>
      </c>
      <c r="G47" s="150">
        <v>4250</v>
      </c>
      <c r="H47" s="150">
        <v>4250</v>
      </c>
      <c r="I47" s="150">
        <v>11500</v>
      </c>
      <c r="J47" s="150">
        <v>225</v>
      </c>
      <c r="K47" s="150">
        <v>180</v>
      </c>
      <c r="L47" s="150">
        <v>125.99999999999999</v>
      </c>
      <c r="M47" s="150">
        <v>75.6</v>
      </c>
      <c r="N47" s="150">
        <v>37.8</v>
      </c>
      <c r="O47" s="150">
        <v>15.12</v>
      </c>
      <c r="P47" s="150">
        <v>4.536</v>
      </c>
    </row>
    <row r="48" spans="1:16" s="167" customFormat="1" ht="88.5" customHeight="1">
      <c r="A48" s="442"/>
      <c r="B48" s="445"/>
      <c r="C48" s="285"/>
      <c r="D48" s="226"/>
      <c r="E48" s="153" t="s">
        <v>138</v>
      </c>
      <c r="F48" s="72">
        <v>750</v>
      </c>
      <c r="G48" s="150">
        <v>250</v>
      </c>
      <c r="H48" s="150">
        <v>250</v>
      </c>
      <c r="I48" s="150">
        <v>250</v>
      </c>
      <c r="J48" s="150">
        <v>0</v>
      </c>
      <c r="K48" s="150">
        <v>0</v>
      </c>
      <c r="L48" s="150">
        <v>0</v>
      </c>
      <c r="M48" s="150">
        <v>0</v>
      </c>
      <c r="N48" s="150">
        <v>0</v>
      </c>
      <c r="O48" s="150">
        <v>0</v>
      </c>
      <c r="P48" s="150">
        <v>0</v>
      </c>
    </row>
    <row r="49" spans="1:16" s="130" customFormat="1" ht="15.75">
      <c r="A49" s="436" t="s">
        <v>184</v>
      </c>
      <c r="B49" s="431" t="s">
        <v>297</v>
      </c>
      <c r="C49" s="358" t="s">
        <v>338</v>
      </c>
      <c r="D49" s="247" t="s">
        <v>390</v>
      </c>
      <c r="E49" s="111" t="s">
        <v>135</v>
      </c>
      <c r="F49" s="67">
        <v>11929</v>
      </c>
      <c r="G49" s="67">
        <v>1929</v>
      </c>
      <c r="H49" s="67">
        <v>5000</v>
      </c>
      <c r="I49" s="67">
        <v>5000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</row>
    <row r="50" spans="1:16" s="130" customFormat="1" ht="31.5">
      <c r="A50" s="437"/>
      <c r="B50" s="432"/>
      <c r="C50" s="439"/>
      <c r="D50" s="248"/>
      <c r="E50" s="156" t="s">
        <v>136</v>
      </c>
      <c r="F50" s="70">
        <v>0</v>
      </c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16" s="130" customFormat="1" ht="31.5">
      <c r="A51" s="437"/>
      <c r="B51" s="432"/>
      <c r="C51" s="439"/>
      <c r="D51" s="248"/>
      <c r="E51" s="156" t="s">
        <v>335</v>
      </c>
      <c r="F51" s="70">
        <v>10429</v>
      </c>
      <c r="G51" s="89">
        <v>1429</v>
      </c>
      <c r="H51" s="89">
        <v>4500</v>
      </c>
      <c r="I51" s="89">
        <v>4500</v>
      </c>
      <c r="J51" s="89"/>
      <c r="K51" s="89"/>
      <c r="L51" s="89"/>
      <c r="M51" s="89"/>
      <c r="N51" s="89"/>
      <c r="O51" s="89"/>
      <c r="P51" s="89"/>
    </row>
    <row r="52" spans="1:16" s="130" customFormat="1" ht="15.75">
      <c r="A52" s="437"/>
      <c r="B52" s="432"/>
      <c r="C52" s="439"/>
      <c r="D52" s="248"/>
      <c r="E52" s="156" t="s">
        <v>137</v>
      </c>
      <c r="F52" s="70">
        <v>750</v>
      </c>
      <c r="G52" s="89">
        <v>250</v>
      </c>
      <c r="H52" s="89">
        <v>250</v>
      </c>
      <c r="I52" s="89">
        <v>250</v>
      </c>
      <c r="J52" s="89"/>
      <c r="K52" s="89"/>
      <c r="L52" s="89"/>
      <c r="M52" s="89"/>
      <c r="N52" s="89"/>
      <c r="O52" s="89"/>
      <c r="P52" s="89"/>
    </row>
    <row r="53" spans="1:16" s="130" customFormat="1" ht="31.5">
      <c r="A53" s="438"/>
      <c r="B53" s="433"/>
      <c r="C53" s="359"/>
      <c r="D53" s="249"/>
      <c r="E53" s="156" t="s">
        <v>138</v>
      </c>
      <c r="F53" s="70">
        <v>750</v>
      </c>
      <c r="G53" s="89">
        <v>250</v>
      </c>
      <c r="H53" s="89">
        <v>250</v>
      </c>
      <c r="I53" s="89">
        <v>250</v>
      </c>
      <c r="J53" s="89"/>
      <c r="K53" s="89"/>
      <c r="L53" s="89"/>
      <c r="M53" s="89"/>
      <c r="N53" s="89"/>
      <c r="O53" s="89"/>
      <c r="P53" s="89"/>
    </row>
    <row r="54" spans="1:16" s="130" customFormat="1" ht="15.75">
      <c r="A54" s="436" t="s">
        <v>149</v>
      </c>
      <c r="B54" s="431" t="s">
        <v>211</v>
      </c>
      <c r="C54" s="358" t="s">
        <v>339</v>
      </c>
      <c r="D54" s="247" t="s">
        <v>390</v>
      </c>
      <c r="E54" s="111" t="s">
        <v>135</v>
      </c>
      <c r="F54" s="67">
        <v>1415</v>
      </c>
      <c r="G54" s="67">
        <v>250</v>
      </c>
      <c r="H54" s="67">
        <v>250</v>
      </c>
      <c r="I54" s="67">
        <v>250</v>
      </c>
      <c r="J54" s="67">
        <v>225</v>
      </c>
      <c r="K54" s="67">
        <v>180</v>
      </c>
      <c r="L54" s="67">
        <v>126</v>
      </c>
      <c r="M54" s="67">
        <v>76</v>
      </c>
      <c r="N54" s="67">
        <v>38</v>
      </c>
      <c r="O54" s="67">
        <v>15</v>
      </c>
      <c r="P54" s="67">
        <v>5</v>
      </c>
    </row>
    <row r="55" spans="1:16" s="130" customFormat="1" ht="31.5">
      <c r="A55" s="437"/>
      <c r="B55" s="432"/>
      <c r="C55" s="439"/>
      <c r="D55" s="248"/>
      <c r="E55" s="156" t="s">
        <v>136</v>
      </c>
      <c r="F55" s="70">
        <v>0</v>
      </c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1:16" s="130" customFormat="1" ht="31.5">
      <c r="A56" s="437"/>
      <c r="B56" s="432"/>
      <c r="C56" s="439"/>
      <c r="D56" s="248"/>
      <c r="E56" s="156" t="s">
        <v>335</v>
      </c>
      <c r="F56" s="70">
        <v>0</v>
      </c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1:16" s="130" customFormat="1" ht="15.75">
      <c r="A57" s="437"/>
      <c r="B57" s="432"/>
      <c r="C57" s="439"/>
      <c r="D57" s="248"/>
      <c r="E57" s="156" t="s">
        <v>137</v>
      </c>
      <c r="F57" s="70">
        <v>1414</v>
      </c>
      <c r="G57" s="89">
        <v>250</v>
      </c>
      <c r="H57" s="89">
        <v>250</v>
      </c>
      <c r="I57" s="89">
        <v>250</v>
      </c>
      <c r="J57" s="89">
        <v>225</v>
      </c>
      <c r="K57" s="89">
        <v>180</v>
      </c>
      <c r="L57" s="89">
        <v>125.99999999999999</v>
      </c>
      <c r="M57" s="89">
        <v>75.6</v>
      </c>
      <c r="N57" s="89">
        <v>37.8</v>
      </c>
      <c r="O57" s="89">
        <v>15.12</v>
      </c>
      <c r="P57" s="89">
        <v>4.536</v>
      </c>
    </row>
    <row r="58" spans="1:16" s="130" customFormat="1" ht="31.5">
      <c r="A58" s="438"/>
      <c r="B58" s="433"/>
      <c r="C58" s="359"/>
      <c r="D58" s="249"/>
      <c r="E58" s="156" t="s">
        <v>138</v>
      </c>
      <c r="F58" s="70">
        <v>0</v>
      </c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1:16" s="130" customFormat="1" ht="21" customHeight="1">
      <c r="A59" s="436" t="s">
        <v>151</v>
      </c>
      <c r="B59" s="431" t="s">
        <v>397</v>
      </c>
      <c r="C59" s="358" t="s">
        <v>338</v>
      </c>
      <c r="D59" s="247" t="s">
        <v>398</v>
      </c>
      <c r="E59" s="111" t="s">
        <v>135</v>
      </c>
      <c r="F59" s="67">
        <v>18500</v>
      </c>
      <c r="G59" s="67">
        <v>3750</v>
      </c>
      <c r="H59" s="67">
        <v>3750</v>
      </c>
      <c r="I59" s="67">
        <v>11000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</row>
    <row r="60" spans="1:16" s="130" customFormat="1" ht="45.75" customHeight="1">
      <c r="A60" s="437"/>
      <c r="B60" s="432"/>
      <c r="C60" s="439"/>
      <c r="D60" s="248"/>
      <c r="E60" s="156" t="s">
        <v>136</v>
      </c>
      <c r="F60" s="70">
        <v>0</v>
      </c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1:16" s="130" customFormat="1" ht="45.75" customHeight="1">
      <c r="A61" s="437"/>
      <c r="B61" s="432"/>
      <c r="C61" s="439"/>
      <c r="D61" s="248"/>
      <c r="E61" s="156" t="s">
        <v>335</v>
      </c>
      <c r="F61" s="70">
        <v>0</v>
      </c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1:16" s="130" customFormat="1" ht="45.75" customHeight="1">
      <c r="A62" s="437"/>
      <c r="B62" s="432"/>
      <c r="C62" s="439"/>
      <c r="D62" s="248"/>
      <c r="E62" s="156" t="s">
        <v>137</v>
      </c>
      <c r="F62" s="70">
        <v>18500</v>
      </c>
      <c r="G62" s="89">
        <v>3750</v>
      </c>
      <c r="H62" s="89">
        <v>3750</v>
      </c>
      <c r="I62" s="89">
        <v>11000</v>
      </c>
      <c r="J62" s="89"/>
      <c r="K62" s="89"/>
      <c r="L62" s="89"/>
      <c r="M62" s="89"/>
      <c r="N62" s="89"/>
      <c r="O62" s="89"/>
      <c r="P62" s="89"/>
    </row>
    <row r="63" spans="1:16" s="130" customFormat="1" ht="45.75" customHeight="1">
      <c r="A63" s="438"/>
      <c r="B63" s="433"/>
      <c r="C63" s="359"/>
      <c r="D63" s="249"/>
      <c r="E63" s="156" t="s">
        <v>138</v>
      </c>
      <c r="F63" s="70">
        <v>0</v>
      </c>
      <c r="G63" s="89"/>
      <c r="H63" s="89"/>
      <c r="I63" s="89"/>
      <c r="J63" s="89"/>
      <c r="K63" s="89"/>
      <c r="L63" s="89"/>
      <c r="M63" s="89"/>
      <c r="N63" s="89"/>
      <c r="O63" s="89"/>
      <c r="P63" s="89"/>
    </row>
    <row r="64" spans="1:16" s="130" customFormat="1" ht="21" customHeight="1">
      <c r="A64" s="419" t="s">
        <v>212</v>
      </c>
      <c r="B64" s="420"/>
      <c r="C64" s="420"/>
      <c r="D64" s="421"/>
      <c r="E64" s="111" t="s">
        <v>135</v>
      </c>
      <c r="F64" s="67">
        <v>31843</v>
      </c>
      <c r="G64" s="97">
        <v>5929</v>
      </c>
      <c r="H64" s="97">
        <v>9000</v>
      </c>
      <c r="I64" s="97">
        <v>16250</v>
      </c>
      <c r="J64" s="97">
        <v>225</v>
      </c>
      <c r="K64" s="97">
        <v>180</v>
      </c>
      <c r="L64" s="97">
        <v>125.99999999999999</v>
      </c>
      <c r="M64" s="97">
        <v>75.6</v>
      </c>
      <c r="N64" s="97">
        <v>37.8</v>
      </c>
      <c r="O64" s="97">
        <v>15.12</v>
      </c>
      <c r="P64" s="97">
        <v>4.536</v>
      </c>
    </row>
    <row r="65" spans="1:16" s="168" customFormat="1" ht="34.5" customHeight="1">
      <c r="A65" s="422"/>
      <c r="B65" s="423"/>
      <c r="C65" s="423"/>
      <c r="D65" s="424"/>
      <c r="E65" s="149" t="s">
        <v>136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</row>
    <row r="66" spans="1:16" s="65" customFormat="1" ht="36.75" customHeight="1">
      <c r="A66" s="422"/>
      <c r="B66" s="423"/>
      <c r="C66" s="423"/>
      <c r="D66" s="424"/>
      <c r="E66" s="149" t="s">
        <v>335</v>
      </c>
      <c r="F66" s="72">
        <v>10429</v>
      </c>
      <c r="G66" s="72">
        <v>1429</v>
      </c>
      <c r="H66" s="72">
        <v>4500</v>
      </c>
      <c r="I66" s="72">
        <v>4500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</row>
    <row r="67" spans="1:16" s="65" customFormat="1" ht="18" customHeight="1">
      <c r="A67" s="422"/>
      <c r="B67" s="423"/>
      <c r="C67" s="423"/>
      <c r="D67" s="424"/>
      <c r="E67" s="149" t="s">
        <v>137</v>
      </c>
      <c r="F67" s="72">
        <v>20664</v>
      </c>
      <c r="G67" s="72">
        <v>4250</v>
      </c>
      <c r="H67" s="72">
        <v>4250</v>
      </c>
      <c r="I67" s="72">
        <v>11500</v>
      </c>
      <c r="J67" s="72">
        <v>225</v>
      </c>
      <c r="K67" s="72">
        <v>180</v>
      </c>
      <c r="L67" s="72">
        <v>125.99999999999999</v>
      </c>
      <c r="M67" s="72">
        <v>75.6</v>
      </c>
      <c r="N67" s="72">
        <v>37.8</v>
      </c>
      <c r="O67" s="72">
        <v>15.12</v>
      </c>
      <c r="P67" s="72">
        <v>4.536</v>
      </c>
    </row>
    <row r="68" spans="1:16" s="65" customFormat="1" ht="33" customHeight="1">
      <c r="A68" s="425"/>
      <c r="B68" s="426"/>
      <c r="C68" s="426"/>
      <c r="D68" s="427"/>
      <c r="E68" s="149" t="s">
        <v>138</v>
      </c>
      <c r="F68" s="72">
        <v>750</v>
      </c>
      <c r="G68" s="72">
        <v>250</v>
      </c>
      <c r="H68" s="72">
        <v>250</v>
      </c>
      <c r="I68" s="72">
        <v>250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</row>
    <row r="69" spans="1:16" s="161" customFormat="1" ht="15.75">
      <c r="A69" s="160"/>
      <c r="B69" s="232" t="s">
        <v>349</v>
      </c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4"/>
    </row>
    <row r="70" spans="1:16" s="130" customFormat="1" ht="15.75">
      <c r="A70" s="428" t="s">
        <v>159</v>
      </c>
      <c r="B70" s="431" t="s">
        <v>213</v>
      </c>
      <c r="C70" s="358">
        <v>2021.2025</v>
      </c>
      <c r="D70" s="247" t="s">
        <v>398</v>
      </c>
      <c r="E70" s="111" t="s">
        <v>135</v>
      </c>
      <c r="F70" s="6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</row>
    <row r="71" spans="1:16" s="130" customFormat="1" ht="31.5">
      <c r="A71" s="429"/>
      <c r="B71" s="432"/>
      <c r="C71" s="439"/>
      <c r="D71" s="248"/>
      <c r="E71" s="156" t="s">
        <v>136</v>
      </c>
      <c r="F71" s="70">
        <v>0</v>
      </c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1:16" s="130" customFormat="1" ht="31.5">
      <c r="A72" s="429"/>
      <c r="B72" s="432"/>
      <c r="C72" s="439"/>
      <c r="D72" s="248"/>
      <c r="E72" s="156" t="s">
        <v>335</v>
      </c>
      <c r="F72" s="70">
        <v>0</v>
      </c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1:16" s="130" customFormat="1" ht="15.75">
      <c r="A73" s="429"/>
      <c r="B73" s="432"/>
      <c r="C73" s="439"/>
      <c r="D73" s="248"/>
      <c r="E73" s="156" t="s">
        <v>137</v>
      </c>
      <c r="F73" s="70">
        <v>0</v>
      </c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1:16" s="130" customFormat="1" ht="31.5">
      <c r="A74" s="430"/>
      <c r="B74" s="433"/>
      <c r="C74" s="359"/>
      <c r="D74" s="249"/>
      <c r="E74" s="156" t="s">
        <v>138</v>
      </c>
      <c r="F74" s="70">
        <v>0</v>
      </c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1:16" s="96" customFormat="1" ht="22.5" customHeight="1">
      <c r="A75" s="344" t="s">
        <v>161</v>
      </c>
      <c r="B75" s="365" t="s">
        <v>177</v>
      </c>
      <c r="C75" s="379">
        <v>2021</v>
      </c>
      <c r="D75" s="379" t="s">
        <v>337</v>
      </c>
      <c r="E75" s="67" t="s">
        <v>135</v>
      </c>
      <c r="F75" s="6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</row>
    <row r="76" spans="1:16" s="96" customFormat="1" ht="31.5">
      <c r="A76" s="345"/>
      <c r="B76" s="366"/>
      <c r="C76" s="380"/>
      <c r="D76" s="380"/>
      <c r="E76" s="156" t="s">
        <v>136</v>
      </c>
      <c r="F76" s="148">
        <v>0</v>
      </c>
      <c r="G76" s="158"/>
      <c r="H76" s="158"/>
      <c r="I76" s="158"/>
      <c r="J76" s="158"/>
      <c r="K76" s="158"/>
      <c r="L76" s="158"/>
      <c r="M76" s="158"/>
      <c r="N76" s="158"/>
      <c r="O76" s="158"/>
      <c r="P76" s="158"/>
    </row>
    <row r="77" spans="1:16" s="91" customFormat="1" ht="31.5">
      <c r="A77" s="345"/>
      <c r="B77" s="366"/>
      <c r="C77" s="380"/>
      <c r="D77" s="380"/>
      <c r="E77" s="156" t="s">
        <v>335</v>
      </c>
      <c r="F77" s="148">
        <v>0</v>
      </c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6" s="91" customFormat="1" ht="15.75">
      <c r="A78" s="345"/>
      <c r="B78" s="366"/>
      <c r="C78" s="380"/>
      <c r="D78" s="380"/>
      <c r="E78" s="156" t="s">
        <v>137</v>
      </c>
      <c r="F78" s="148">
        <v>0</v>
      </c>
      <c r="G78" s="158"/>
      <c r="H78" s="158"/>
      <c r="I78" s="158"/>
      <c r="J78" s="158"/>
      <c r="K78" s="158"/>
      <c r="L78" s="158"/>
      <c r="M78" s="158"/>
      <c r="N78" s="158"/>
      <c r="O78" s="158"/>
      <c r="P78" s="158"/>
    </row>
    <row r="79" spans="1:16" s="91" customFormat="1" ht="52.5" customHeight="1">
      <c r="A79" s="346"/>
      <c r="B79" s="367"/>
      <c r="C79" s="381"/>
      <c r="D79" s="381"/>
      <c r="E79" s="156" t="s">
        <v>138</v>
      </c>
      <c r="F79" s="148">
        <v>0</v>
      </c>
      <c r="G79" s="158"/>
      <c r="H79" s="158"/>
      <c r="I79" s="158"/>
      <c r="J79" s="158"/>
      <c r="K79" s="158"/>
      <c r="L79" s="158"/>
      <c r="M79" s="158"/>
      <c r="N79" s="158"/>
      <c r="O79" s="158"/>
      <c r="P79" s="158"/>
    </row>
    <row r="80" spans="1:16" s="68" customFormat="1" ht="18" customHeight="1">
      <c r="A80" s="419" t="s">
        <v>214</v>
      </c>
      <c r="B80" s="420"/>
      <c r="C80" s="420"/>
      <c r="D80" s="421"/>
      <c r="E80" s="125" t="s">
        <v>135</v>
      </c>
      <c r="F80" s="6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</row>
    <row r="81" spans="1:16" s="168" customFormat="1" ht="45.75" customHeight="1">
      <c r="A81" s="422"/>
      <c r="B81" s="423"/>
      <c r="C81" s="423"/>
      <c r="D81" s="424"/>
      <c r="E81" s="149" t="s">
        <v>136</v>
      </c>
      <c r="F81" s="72">
        <v>0</v>
      </c>
      <c r="G81" s="72"/>
      <c r="H81" s="72"/>
      <c r="I81" s="72"/>
      <c r="J81" s="72"/>
      <c r="K81" s="72"/>
      <c r="L81" s="72"/>
      <c r="M81" s="72"/>
      <c r="N81" s="72"/>
      <c r="O81" s="72"/>
      <c r="P81" s="72"/>
    </row>
    <row r="82" spans="1:16" s="65" customFormat="1" ht="39" customHeight="1">
      <c r="A82" s="422"/>
      <c r="B82" s="423"/>
      <c r="C82" s="423"/>
      <c r="D82" s="424"/>
      <c r="E82" s="149" t="s">
        <v>335</v>
      </c>
      <c r="F82" s="72">
        <v>0</v>
      </c>
      <c r="G82" s="72"/>
      <c r="H82" s="72"/>
      <c r="I82" s="72"/>
      <c r="J82" s="72"/>
      <c r="K82" s="72"/>
      <c r="L82" s="72"/>
      <c r="M82" s="72"/>
      <c r="N82" s="72"/>
      <c r="O82" s="72"/>
      <c r="P82" s="72"/>
    </row>
    <row r="83" spans="1:16" s="65" customFormat="1" ht="18" customHeight="1">
      <c r="A83" s="422"/>
      <c r="B83" s="423"/>
      <c r="C83" s="423"/>
      <c r="D83" s="424"/>
      <c r="E83" s="149" t="s">
        <v>137</v>
      </c>
      <c r="F83" s="72">
        <v>0</v>
      </c>
      <c r="G83" s="72"/>
      <c r="H83" s="72"/>
      <c r="I83" s="72"/>
      <c r="J83" s="72"/>
      <c r="K83" s="72"/>
      <c r="L83" s="72"/>
      <c r="M83" s="72"/>
      <c r="N83" s="72"/>
      <c r="O83" s="72"/>
      <c r="P83" s="72"/>
    </row>
    <row r="84" spans="1:16" s="65" customFormat="1" ht="33" customHeight="1">
      <c r="A84" s="425"/>
      <c r="B84" s="426"/>
      <c r="C84" s="426"/>
      <c r="D84" s="427"/>
      <c r="E84" s="149" t="s">
        <v>138</v>
      </c>
      <c r="F84" s="72">
        <v>0</v>
      </c>
      <c r="G84" s="72"/>
      <c r="H84" s="72"/>
      <c r="I84" s="72"/>
      <c r="J84" s="72"/>
      <c r="K84" s="72"/>
      <c r="L84" s="72"/>
      <c r="M84" s="72"/>
      <c r="N84" s="72"/>
      <c r="O84" s="72"/>
      <c r="P84" s="72"/>
    </row>
    <row r="85" spans="1:16" s="166" customFormat="1" ht="15.75">
      <c r="A85" s="169"/>
      <c r="B85" s="435" t="s">
        <v>215</v>
      </c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35"/>
    </row>
    <row r="86" spans="1:16" s="130" customFormat="1" ht="15.75">
      <c r="A86" s="436" t="s">
        <v>216</v>
      </c>
      <c r="B86" s="431" t="s">
        <v>217</v>
      </c>
      <c r="C86" s="358" t="s">
        <v>338</v>
      </c>
      <c r="D86" s="247" t="s">
        <v>337</v>
      </c>
      <c r="E86" s="111" t="s">
        <v>135</v>
      </c>
      <c r="F86" s="67">
        <v>48</v>
      </c>
      <c r="G86" s="97">
        <v>15</v>
      </c>
      <c r="H86" s="97">
        <v>16</v>
      </c>
      <c r="I86" s="97">
        <v>17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</row>
    <row r="87" spans="1:16" s="130" customFormat="1" ht="31.5">
      <c r="A87" s="437"/>
      <c r="B87" s="432"/>
      <c r="C87" s="439"/>
      <c r="D87" s="248"/>
      <c r="E87" s="156" t="s">
        <v>136</v>
      </c>
      <c r="F87" s="70">
        <v>0</v>
      </c>
      <c r="G87" s="89">
        <v>0</v>
      </c>
      <c r="H87" s="89">
        <v>0</v>
      </c>
      <c r="I87" s="89">
        <v>0</v>
      </c>
      <c r="J87" s="89"/>
      <c r="K87" s="89"/>
      <c r="L87" s="89"/>
      <c r="M87" s="89"/>
      <c r="N87" s="89"/>
      <c r="O87" s="89"/>
      <c r="P87" s="89"/>
    </row>
    <row r="88" spans="1:16" s="130" customFormat="1" ht="31.5">
      <c r="A88" s="437"/>
      <c r="B88" s="432"/>
      <c r="C88" s="439"/>
      <c r="D88" s="248"/>
      <c r="E88" s="156" t="s">
        <v>335</v>
      </c>
      <c r="F88" s="70">
        <v>0</v>
      </c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1:16" s="130" customFormat="1" ht="15.75">
      <c r="A89" s="437"/>
      <c r="B89" s="432"/>
      <c r="C89" s="439"/>
      <c r="D89" s="248"/>
      <c r="E89" s="156" t="s">
        <v>137</v>
      </c>
      <c r="F89" s="70">
        <v>48</v>
      </c>
      <c r="G89" s="89">
        <v>15</v>
      </c>
      <c r="H89" s="89">
        <v>16</v>
      </c>
      <c r="I89" s="89">
        <v>17</v>
      </c>
      <c r="J89" s="89"/>
      <c r="K89" s="89"/>
      <c r="L89" s="89"/>
      <c r="M89" s="89"/>
      <c r="N89" s="89"/>
      <c r="O89" s="89"/>
      <c r="P89" s="89"/>
    </row>
    <row r="90" spans="1:16" s="130" customFormat="1" ht="31.5">
      <c r="A90" s="438"/>
      <c r="B90" s="433"/>
      <c r="C90" s="359"/>
      <c r="D90" s="249"/>
      <c r="E90" s="156" t="s">
        <v>138</v>
      </c>
      <c r="F90" s="70">
        <v>0</v>
      </c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1:16" s="96" customFormat="1" ht="15.75">
      <c r="A91" s="434" t="s">
        <v>218</v>
      </c>
      <c r="B91" s="434"/>
      <c r="C91" s="434"/>
      <c r="D91" s="434"/>
      <c r="E91" s="111" t="s">
        <v>135</v>
      </c>
      <c r="F91" s="67">
        <v>48</v>
      </c>
      <c r="G91" s="97">
        <v>15</v>
      </c>
      <c r="H91" s="97">
        <v>16</v>
      </c>
      <c r="I91" s="97">
        <v>17</v>
      </c>
      <c r="J91" s="97">
        <v>0</v>
      </c>
      <c r="K91" s="97">
        <v>0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</row>
    <row r="92" spans="1:16" s="96" customFormat="1" ht="31.5">
      <c r="A92" s="434"/>
      <c r="B92" s="434"/>
      <c r="C92" s="434"/>
      <c r="D92" s="434"/>
      <c r="E92" s="156" t="s">
        <v>136</v>
      </c>
      <c r="F92" s="72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</row>
    <row r="93" spans="1:16" s="91" customFormat="1" ht="31.5">
      <c r="A93" s="434"/>
      <c r="B93" s="434"/>
      <c r="C93" s="434"/>
      <c r="D93" s="434"/>
      <c r="E93" s="156" t="s">
        <v>335</v>
      </c>
      <c r="F93" s="72">
        <v>0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</row>
    <row r="94" spans="1:16" s="91" customFormat="1" ht="15.75">
      <c r="A94" s="434"/>
      <c r="B94" s="434"/>
      <c r="C94" s="434"/>
      <c r="D94" s="434"/>
      <c r="E94" s="156" t="s">
        <v>137</v>
      </c>
      <c r="F94" s="72">
        <v>48</v>
      </c>
      <c r="G94" s="89">
        <v>15</v>
      </c>
      <c r="H94" s="89">
        <v>16</v>
      </c>
      <c r="I94" s="89">
        <v>17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</row>
    <row r="95" spans="1:16" s="91" customFormat="1" ht="31.5">
      <c r="A95" s="434"/>
      <c r="B95" s="434"/>
      <c r="C95" s="434"/>
      <c r="D95" s="434"/>
      <c r="E95" s="156" t="s">
        <v>138</v>
      </c>
      <c r="F95" s="72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</row>
    <row r="96" spans="1:16" s="96" customFormat="1" ht="15.75">
      <c r="A96" s="434" t="s">
        <v>219</v>
      </c>
      <c r="B96" s="434"/>
      <c r="C96" s="434"/>
      <c r="D96" s="434"/>
      <c r="E96" s="111" t="s">
        <v>135</v>
      </c>
      <c r="F96" s="67">
        <v>123391</v>
      </c>
      <c r="G96" s="97">
        <v>30944</v>
      </c>
      <c r="H96" s="97">
        <v>40066</v>
      </c>
      <c r="I96" s="97">
        <v>51717</v>
      </c>
      <c r="J96" s="97">
        <v>225</v>
      </c>
      <c r="K96" s="97">
        <v>180</v>
      </c>
      <c r="L96" s="97">
        <v>125.99999999999999</v>
      </c>
      <c r="M96" s="97">
        <v>75.6</v>
      </c>
      <c r="N96" s="97">
        <v>37.8</v>
      </c>
      <c r="O96" s="97">
        <v>15.12</v>
      </c>
      <c r="P96" s="97">
        <v>4.536</v>
      </c>
    </row>
    <row r="97" spans="1:16" s="96" customFormat="1" ht="31.5">
      <c r="A97" s="434"/>
      <c r="B97" s="434"/>
      <c r="C97" s="434"/>
      <c r="D97" s="434"/>
      <c r="E97" s="156" t="s">
        <v>136</v>
      </c>
      <c r="F97" s="72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</row>
    <row r="98" spans="1:16" s="91" customFormat="1" ht="31.5">
      <c r="A98" s="434"/>
      <c r="B98" s="434"/>
      <c r="C98" s="434"/>
      <c r="D98" s="434"/>
      <c r="E98" s="156" t="s">
        <v>335</v>
      </c>
      <c r="F98" s="72">
        <v>20429</v>
      </c>
      <c r="G98" s="89">
        <v>2429</v>
      </c>
      <c r="H98" s="89">
        <v>6550</v>
      </c>
      <c r="I98" s="89">
        <v>11450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</row>
    <row r="99" spans="1:16" s="91" customFormat="1" ht="15.75">
      <c r="A99" s="434"/>
      <c r="B99" s="434"/>
      <c r="C99" s="434"/>
      <c r="D99" s="434"/>
      <c r="E99" s="156" t="s">
        <v>137</v>
      </c>
      <c r="F99" s="72">
        <v>22212</v>
      </c>
      <c r="G99" s="89">
        <v>4265</v>
      </c>
      <c r="H99" s="89">
        <v>5266</v>
      </c>
      <c r="I99" s="89">
        <v>12017</v>
      </c>
      <c r="J99" s="89">
        <v>225</v>
      </c>
      <c r="K99" s="89">
        <v>180</v>
      </c>
      <c r="L99" s="89">
        <v>125.99999999999999</v>
      </c>
      <c r="M99" s="89">
        <v>75.6</v>
      </c>
      <c r="N99" s="89">
        <v>37.8</v>
      </c>
      <c r="O99" s="89">
        <v>15.12</v>
      </c>
      <c r="P99" s="89">
        <v>4.536</v>
      </c>
    </row>
    <row r="100" spans="1:16" s="91" customFormat="1" ht="31.5">
      <c r="A100" s="434"/>
      <c r="B100" s="434"/>
      <c r="C100" s="434"/>
      <c r="D100" s="434"/>
      <c r="E100" s="156" t="s">
        <v>138</v>
      </c>
      <c r="F100" s="72">
        <v>80750</v>
      </c>
      <c r="G100" s="89">
        <v>24250</v>
      </c>
      <c r="H100" s="89">
        <v>28250</v>
      </c>
      <c r="I100" s="89">
        <v>28250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</row>
  </sheetData>
  <sheetProtection/>
  <mergeCells count="67">
    <mergeCell ref="M1:P1"/>
    <mergeCell ref="B6:P6"/>
    <mergeCell ref="A7:A11"/>
    <mergeCell ref="B7:B11"/>
    <mergeCell ref="C7:C11"/>
    <mergeCell ref="D7:D11"/>
    <mergeCell ref="A2:P2"/>
    <mergeCell ref="F3:P3"/>
    <mergeCell ref="E3:E4"/>
    <mergeCell ref="D3:D4"/>
    <mergeCell ref="A12:A16"/>
    <mergeCell ref="B12:B16"/>
    <mergeCell ref="C12:C16"/>
    <mergeCell ref="D12:D16"/>
    <mergeCell ref="A17:A21"/>
    <mergeCell ref="B17:B21"/>
    <mergeCell ref="C17:C21"/>
    <mergeCell ref="D17:D21"/>
    <mergeCell ref="A22:D26"/>
    <mergeCell ref="B27:P27"/>
    <mergeCell ref="A28:A32"/>
    <mergeCell ref="B28:B32"/>
    <mergeCell ref="C28:C32"/>
    <mergeCell ref="D28:D32"/>
    <mergeCell ref="A33:A37"/>
    <mergeCell ref="B33:B37"/>
    <mergeCell ref="C33:C37"/>
    <mergeCell ref="D33:D37"/>
    <mergeCell ref="A38:D42"/>
    <mergeCell ref="B43:P43"/>
    <mergeCell ref="A44:A48"/>
    <mergeCell ref="B44:B48"/>
    <mergeCell ref="C44:C48"/>
    <mergeCell ref="D44:D48"/>
    <mergeCell ref="A49:A53"/>
    <mergeCell ref="B49:B53"/>
    <mergeCell ref="C49:C53"/>
    <mergeCell ref="D49:D53"/>
    <mergeCell ref="C70:C74"/>
    <mergeCell ref="D70:D74"/>
    <mergeCell ref="A54:A58"/>
    <mergeCell ref="B54:B58"/>
    <mergeCell ref="C54:C58"/>
    <mergeCell ref="D54:D58"/>
    <mergeCell ref="A59:A63"/>
    <mergeCell ref="B59:B63"/>
    <mergeCell ref="C59:C63"/>
    <mergeCell ref="D59:D63"/>
    <mergeCell ref="D75:D79"/>
    <mergeCell ref="A91:D95"/>
    <mergeCell ref="A96:D100"/>
    <mergeCell ref="A80:D84"/>
    <mergeCell ref="B85:P85"/>
    <mergeCell ref="A86:A90"/>
    <mergeCell ref="B86:B90"/>
    <mergeCell ref="C86:C90"/>
    <mergeCell ref="D86:D90"/>
    <mergeCell ref="C3:C4"/>
    <mergeCell ref="B3:B4"/>
    <mergeCell ref="A3:A4"/>
    <mergeCell ref="A75:A79"/>
    <mergeCell ref="B75:B79"/>
    <mergeCell ref="C75:C79"/>
    <mergeCell ref="A64:D68"/>
    <mergeCell ref="B69:P69"/>
    <mergeCell ref="A70:A74"/>
    <mergeCell ref="B70:B74"/>
  </mergeCells>
  <conditionalFormatting sqref="G87:IV90 G92:IV95 G81:IV84 G65:IV68 G29:IV32 G34:IV37 G60:IV63 G39:IV42 G50:IV53 G71:P74 Q71:IV79 G55:IV58 G23:IV26 G45:IV48 G97:IV100 F76:P79 A81:E84 A87:E90 A92:E95 A97:E100 A23:E26 A29:E32 A34:E37 A39:E42 A50:E53 A55:E58 A60:E63 A65:E68 A45:E48 A71:E79 G13:IV21 G8:IV11 A8:E11 A13:E21">
    <cfRule type="cellIs" priority="2" dxfId="113" operator="equal">
      <formula>0</formula>
    </cfRule>
  </conditionalFormatting>
  <conditionalFormatting sqref="F76:F79 G17:IV17 Q75:IV75 A17:E17 A75:E75">
    <cfRule type="cellIs" priority="1" dxfId="112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4" useFirstPageNumber="1" horizontalDpi="600" verticalDpi="600" orientation="landscape" paperSize="9" scale="71" r:id="rId1"/>
  <headerFooter>
    <oddFooter>&amp;R&amp;"Times New Roman,обычный"&amp;P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60" workbookViewId="0" topLeftCell="A1">
      <selection activeCell="D26" sqref="D26:D30"/>
    </sheetView>
  </sheetViews>
  <sheetFormatPr defaultColWidth="9.140625" defaultRowHeight="15"/>
  <cols>
    <col min="1" max="1" width="6.421875" style="104" bestFit="1" customWidth="1"/>
    <col min="2" max="2" width="31.57421875" style="105" customWidth="1"/>
    <col min="3" max="3" width="15.00390625" style="83" customWidth="1"/>
    <col min="4" max="4" width="27.57421875" style="106" customWidth="1"/>
    <col min="5" max="5" width="17.00390625" style="83" customWidth="1"/>
    <col min="6" max="9" width="11.57421875" style="83" customWidth="1"/>
    <col min="10" max="16" width="7.28125" style="83" customWidth="1"/>
    <col min="17" max="16384" width="9.140625" style="83" customWidth="1"/>
  </cols>
  <sheetData>
    <row r="1" spans="1:16" s="130" customFormat="1" ht="15.75">
      <c r="A1" s="127"/>
      <c r="B1" s="128"/>
      <c r="C1" s="128"/>
      <c r="D1" s="128"/>
      <c r="E1" s="11"/>
      <c r="F1" s="129"/>
      <c r="G1" s="129"/>
      <c r="H1" s="129"/>
      <c r="I1" s="129"/>
      <c r="J1" s="129"/>
      <c r="K1" s="129"/>
      <c r="L1" s="129"/>
      <c r="M1" s="456" t="s">
        <v>291</v>
      </c>
      <c r="N1" s="456"/>
      <c r="O1" s="456"/>
      <c r="P1" s="456"/>
    </row>
    <row r="2" spans="1:16" ht="20.25" customHeight="1">
      <c r="A2" s="282" t="s">
        <v>247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6" ht="25.5" customHeight="1">
      <c r="A3" s="283" t="s">
        <v>0</v>
      </c>
      <c r="B3" s="284" t="s">
        <v>127</v>
      </c>
      <c r="C3" s="414" t="s">
        <v>128</v>
      </c>
      <c r="D3" s="284" t="s">
        <v>129</v>
      </c>
      <c r="E3" s="284" t="s">
        <v>164</v>
      </c>
      <c r="F3" s="402" t="s">
        <v>328</v>
      </c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1:16" ht="47.25" customHeight="1">
      <c r="A4" s="283"/>
      <c r="B4" s="285"/>
      <c r="C4" s="414"/>
      <c r="D4" s="285"/>
      <c r="E4" s="285"/>
      <c r="F4" s="64" t="s">
        <v>317</v>
      </c>
      <c r="G4" s="64" t="s">
        <v>318</v>
      </c>
      <c r="H4" s="64" t="s">
        <v>319</v>
      </c>
      <c r="I4" s="64" t="s">
        <v>330</v>
      </c>
      <c r="J4" s="64" t="s">
        <v>320</v>
      </c>
      <c r="K4" s="64" t="s">
        <v>331</v>
      </c>
      <c r="L4" s="64">
        <v>2026</v>
      </c>
      <c r="M4" s="64">
        <v>2027</v>
      </c>
      <c r="N4" s="64">
        <v>2028</v>
      </c>
      <c r="O4" s="64">
        <v>2029</v>
      </c>
      <c r="P4" s="64">
        <v>2030</v>
      </c>
    </row>
    <row r="5" spans="1:16" ht="17.25" customHeight="1">
      <c r="A5" s="85" t="s">
        <v>131</v>
      </c>
      <c r="B5" s="141">
        <v>2</v>
      </c>
      <c r="C5" s="86">
        <v>3</v>
      </c>
      <c r="D5" s="141">
        <v>4</v>
      </c>
      <c r="E5" s="109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  <c r="N5" s="86">
        <v>14</v>
      </c>
      <c r="O5" s="86">
        <v>15</v>
      </c>
      <c r="P5" s="86">
        <v>16</v>
      </c>
    </row>
    <row r="6" spans="1:16" ht="15.75">
      <c r="A6" s="85"/>
      <c r="B6" s="289" t="s">
        <v>399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6" ht="15.75">
      <c r="A7" s="85"/>
      <c r="B7" s="458" t="s">
        <v>251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</row>
    <row r="8" spans="1:16" s="93" customFormat="1" ht="15.75" customHeight="1">
      <c r="A8" s="382" t="s">
        <v>216</v>
      </c>
      <c r="B8" s="385" t="s">
        <v>400</v>
      </c>
      <c r="C8" s="407" t="s">
        <v>401</v>
      </c>
      <c r="D8" s="407" t="s">
        <v>337</v>
      </c>
      <c r="E8" s="111" t="s">
        <v>135</v>
      </c>
      <c r="F8" s="67">
        <f>F13+F14+F15</f>
        <v>82256.08</v>
      </c>
      <c r="G8" s="67">
        <f>G13+G14+G15</f>
        <v>82181.1582</v>
      </c>
      <c r="H8" s="67">
        <f>H13+H14+H15</f>
        <v>0</v>
      </c>
      <c r="I8" s="67">
        <f>SUM(I10:I12)</f>
        <v>0</v>
      </c>
      <c r="J8" s="67">
        <f>SUM(J10:J12)</f>
        <v>0</v>
      </c>
      <c r="K8" s="67">
        <f>SUM(K10:K12)</f>
        <v>0</v>
      </c>
      <c r="L8" s="67">
        <f>SUM(L10:L12)</f>
        <v>0</v>
      </c>
      <c r="M8" s="97">
        <v>0</v>
      </c>
      <c r="N8" s="97">
        <v>0</v>
      </c>
      <c r="O8" s="97">
        <v>0</v>
      </c>
      <c r="P8" s="97">
        <v>0</v>
      </c>
    </row>
    <row r="9" spans="1:16" s="88" customFormat="1" ht="33" customHeight="1">
      <c r="A9" s="383"/>
      <c r="B9" s="386"/>
      <c r="C9" s="408"/>
      <c r="D9" s="408"/>
      <c r="E9" s="48" t="s">
        <v>136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16" s="91" customFormat="1" ht="15.75">
      <c r="A10" s="383"/>
      <c r="B10" s="386"/>
      <c r="C10" s="408"/>
      <c r="D10" s="408"/>
      <c r="E10" s="48" t="s">
        <v>335</v>
      </c>
      <c r="F10" s="89">
        <v>59737.301999999996</v>
      </c>
      <c r="G10" s="89">
        <v>59737.301999999996</v>
      </c>
      <c r="H10" s="89"/>
      <c r="I10" s="89"/>
      <c r="J10" s="89"/>
      <c r="K10" s="89"/>
      <c r="L10" s="89"/>
      <c r="M10" s="89"/>
      <c r="N10" s="89"/>
      <c r="O10" s="89"/>
      <c r="P10" s="89"/>
    </row>
    <row r="11" spans="1:16" s="91" customFormat="1" ht="15.75">
      <c r="A11" s="383"/>
      <c r="B11" s="386"/>
      <c r="C11" s="408"/>
      <c r="D11" s="408"/>
      <c r="E11" s="48" t="s">
        <v>137</v>
      </c>
      <c r="F11" s="89">
        <v>22187.48602000002</v>
      </c>
      <c r="G11" s="89">
        <v>22187.48602000002</v>
      </c>
      <c r="H11" s="89"/>
      <c r="I11" s="89"/>
      <c r="J11" s="89"/>
      <c r="K11" s="89"/>
      <c r="L11" s="89"/>
      <c r="M11" s="89"/>
      <c r="N11" s="89"/>
      <c r="O11" s="89"/>
      <c r="P11" s="89"/>
    </row>
    <row r="12" spans="1:16" s="91" customFormat="1" ht="31.5">
      <c r="A12" s="384"/>
      <c r="B12" s="387"/>
      <c r="C12" s="409"/>
      <c r="D12" s="409"/>
      <c r="E12" s="48" t="s">
        <v>138</v>
      </c>
      <c r="F12" s="89">
        <v>331.3019800000002</v>
      </c>
      <c r="G12" s="89">
        <v>331.3019800000002</v>
      </c>
      <c r="H12" s="89"/>
      <c r="I12" s="89"/>
      <c r="J12" s="89"/>
      <c r="K12" s="89"/>
      <c r="L12" s="89"/>
      <c r="M12" s="89"/>
      <c r="N12" s="89"/>
      <c r="O12" s="89"/>
      <c r="P12" s="89"/>
    </row>
    <row r="13" spans="1:16" s="96" customFormat="1" ht="47.25">
      <c r="A13" s="177" t="s">
        <v>252</v>
      </c>
      <c r="B13" s="179" t="s">
        <v>402</v>
      </c>
      <c r="C13" s="180" t="s">
        <v>338</v>
      </c>
      <c r="D13" s="178" t="s">
        <v>337</v>
      </c>
      <c r="E13" s="111" t="s">
        <v>135</v>
      </c>
      <c r="F13" s="67">
        <f>'[9]Лист1 (3)'!$D$286</f>
        <v>58822.9218</v>
      </c>
      <c r="G13" s="97">
        <v>58748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</row>
    <row r="14" spans="1:16" s="96" customFormat="1" ht="31.5">
      <c r="A14" s="177" t="s">
        <v>253</v>
      </c>
      <c r="B14" s="179" t="s">
        <v>403</v>
      </c>
      <c r="C14" s="180" t="s">
        <v>344</v>
      </c>
      <c r="D14" s="178" t="s">
        <v>337</v>
      </c>
      <c r="E14" s="111" t="s">
        <v>135</v>
      </c>
      <c r="F14" s="67">
        <f>'[9]Лист1 (3)'!$E$286</f>
        <v>12962.195800000001</v>
      </c>
      <c r="G14" s="97">
        <f>F14</f>
        <v>12962.195800000001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</row>
    <row r="15" spans="1:16" s="96" customFormat="1" ht="31.5">
      <c r="A15" s="177" t="s">
        <v>254</v>
      </c>
      <c r="B15" s="179" t="s">
        <v>404</v>
      </c>
      <c r="C15" s="180" t="s">
        <v>405</v>
      </c>
      <c r="D15" s="178" t="s">
        <v>337</v>
      </c>
      <c r="E15" s="111" t="s">
        <v>135</v>
      </c>
      <c r="F15" s="67">
        <f>'[9]Лист1 (3)'!$F$286</f>
        <v>10470.9624</v>
      </c>
      <c r="G15" s="97">
        <f>F15</f>
        <v>10470.9624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</row>
    <row r="16" spans="1:16" s="93" customFormat="1" ht="15.75">
      <c r="A16" s="382" t="s">
        <v>270</v>
      </c>
      <c r="B16" s="385" t="s">
        <v>248</v>
      </c>
      <c r="C16" s="407" t="s">
        <v>406</v>
      </c>
      <c r="D16" s="407" t="s">
        <v>337</v>
      </c>
      <c r="E16" s="111" t="s">
        <v>135</v>
      </c>
      <c r="F16" s="67">
        <v>1200</v>
      </c>
      <c r="G16" s="97">
        <v>400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</row>
    <row r="17" spans="1:16" s="88" customFormat="1" ht="31.5">
      <c r="A17" s="383"/>
      <c r="B17" s="386"/>
      <c r="C17" s="408"/>
      <c r="D17" s="408"/>
      <c r="E17" s="48" t="s">
        <v>136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s="91" customFormat="1" ht="15.75">
      <c r="A18" s="383"/>
      <c r="B18" s="386"/>
      <c r="C18" s="408"/>
      <c r="D18" s="408"/>
      <c r="E18" s="48" t="s">
        <v>335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s="91" customFormat="1" ht="15.75">
      <c r="A19" s="383"/>
      <c r="B19" s="386"/>
      <c r="C19" s="408"/>
      <c r="D19" s="408"/>
      <c r="E19" s="48" t="s">
        <v>137</v>
      </c>
      <c r="F19" s="89">
        <v>300</v>
      </c>
      <c r="G19" s="89">
        <v>300</v>
      </c>
      <c r="H19" s="89"/>
      <c r="I19" s="89"/>
      <c r="J19" s="89"/>
      <c r="K19" s="89"/>
      <c r="L19" s="89"/>
      <c r="M19" s="89"/>
      <c r="N19" s="89"/>
      <c r="O19" s="89"/>
      <c r="P19" s="89"/>
    </row>
    <row r="20" spans="1:16" s="91" customFormat="1" ht="31.5">
      <c r="A20" s="384"/>
      <c r="B20" s="387"/>
      <c r="C20" s="409"/>
      <c r="D20" s="409"/>
      <c r="E20" s="48" t="s">
        <v>138</v>
      </c>
      <c r="F20" s="89">
        <v>900</v>
      </c>
      <c r="G20" s="89">
        <v>900</v>
      </c>
      <c r="H20" s="89"/>
      <c r="I20" s="89"/>
      <c r="J20" s="89"/>
      <c r="K20" s="89"/>
      <c r="L20" s="89"/>
      <c r="M20" s="89"/>
      <c r="N20" s="89"/>
      <c r="O20" s="89"/>
      <c r="P20" s="89"/>
    </row>
    <row r="21" spans="1:16" s="96" customFormat="1" ht="15.75">
      <c r="A21" s="344" t="s">
        <v>271</v>
      </c>
      <c r="B21" s="365" t="s">
        <v>407</v>
      </c>
      <c r="C21" s="407" t="s">
        <v>408</v>
      </c>
      <c r="D21" s="379" t="s">
        <v>337</v>
      </c>
      <c r="E21" s="111" t="s">
        <v>135</v>
      </c>
      <c r="F21" s="67">
        <f>SUM(F22:F25)</f>
        <v>1200</v>
      </c>
      <c r="G21" s="67">
        <f>SUM(G22:G25)</f>
        <v>1200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</row>
    <row r="22" spans="1:16" s="88" customFormat="1" ht="31.5">
      <c r="A22" s="345"/>
      <c r="B22" s="366"/>
      <c r="C22" s="408"/>
      <c r="D22" s="380"/>
      <c r="E22" s="48" t="s">
        <v>136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6" s="91" customFormat="1" ht="15.75">
      <c r="A23" s="345"/>
      <c r="B23" s="366"/>
      <c r="C23" s="408"/>
      <c r="D23" s="380"/>
      <c r="E23" s="48" t="s">
        <v>335</v>
      </c>
      <c r="F23" s="89"/>
      <c r="G23" s="89"/>
      <c r="H23" s="138"/>
      <c r="I23" s="137"/>
      <c r="J23" s="139"/>
      <c r="K23" s="139"/>
      <c r="L23" s="139"/>
      <c r="M23" s="139"/>
      <c r="N23" s="139"/>
      <c r="O23" s="139"/>
      <c r="P23" s="139"/>
    </row>
    <row r="24" spans="1:16" s="91" customFormat="1" ht="15.75">
      <c r="A24" s="345"/>
      <c r="B24" s="366"/>
      <c r="C24" s="408"/>
      <c r="D24" s="380"/>
      <c r="E24" s="48" t="s">
        <v>137</v>
      </c>
      <c r="F24" s="89">
        <v>300</v>
      </c>
      <c r="G24" s="89">
        <v>300</v>
      </c>
      <c r="H24" s="89"/>
      <c r="I24" s="137"/>
      <c r="J24" s="139"/>
      <c r="K24" s="139"/>
      <c r="L24" s="139"/>
      <c r="M24" s="139"/>
      <c r="N24" s="139"/>
      <c r="O24" s="139"/>
      <c r="P24" s="139"/>
    </row>
    <row r="25" spans="1:16" s="91" customFormat="1" ht="31.5">
      <c r="A25" s="346"/>
      <c r="B25" s="367"/>
      <c r="C25" s="409"/>
      <c r="D25" s="381"/>
      <c r="E25" s="48" t="s">
        <v>138</v>
      </c>
      <c r="F25" s="89">
        <v>900</v>
      </c>
      <c r="G25" s="89">
        <v>900</v>
      </c>
      <c r="H25" s="89"/>
      <c r="I25" s="137"/>
      <c r="J25" s="139"/>
      <c r="K25" s="139"/>
      <c r="L25" s="139"/>
      <c r="M25" s="139"/>
      <c r="N25" s="139"/>
      <c r="O25" s="139"/>
      <c r="P25" s="139"/>
    </row>
    <row r="26" spans="1:16" s="88" customFormat="1" ht="15.75">
      <c r="A26" s="382" t="s">
        <v>282</v>
      </c>
      <c r="B26" s="385" t="s">
        <v>249</v>
      </c>
      <c r="C26" s="407" t="s">
        <v>409</v>
      </c>
      <c r="D26" s="407" t="s">
        <v>334</v>
      </c>
      <c r="E26" s="111" t="s">
        <v>135</v>
      </c>
      <c r="F26" s="67">
        <f>SUM(F27:F30)</f>
        <v>68</v>
      </c>
      <c r="G26" s="67">
        <f>SUM(G27:G30)</f>
        <v>68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</row>
    <row r="27" spans="1:16" s="88" customFormat="1" ht="31.5">
      <c r="A27" s="383"/>
      <c r="B27" s="386"/>
      <c r="C27" s="408"/>
      <c r="D27" s="408"/>
      <c r="E27" s="48" t="s">
        <v>136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s="91" customFormat="1" ht="15.75">
      <c r="A28" s="383"/>
      <c r="B28" s="386"/>
      <c r="C28" s="408"/>
      <c r="D28" s="408"/>
      <c r="E28" s="48" t="s">
        <v>335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1:16" s="91" customFormat="1" ht="15.75">
      <c r="A29" s="383"/>
      <c r="B29" s="386"/>
      <c r="C29" s="408"/>
      <c r="D29" s="408"/>
      <c r="E29" s="48" t="s">
        <v>137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1:16" s="91" customFormat="1" ht="31.5">
      <c r="A30" s="384"/>
      <c r="B30" s="387"/>
      <c r="C30" s="409"/>
      <c r="D30" s="409"/>
      <c r="E30" s="48" t="s">
        <v>138</v>
      </c>
      <c r="F30" s="89">
        <v>68</v>
      </c>
      <c r="G30" s="89">
        <v>68</v>
      </c>
      <c r="H30" s="89"/>
      <c r="I30" s="89"/>
      <c r="J30" s="89"/>
      <c r="K30" s="89"/>
      <c r="L30" s="89"/>
      <c r="M30" s="89"/>
      <c r="N30" s="89"/>
      <c r="O30" s="89"/>
      <c r="P30" s="89"/>
    </row>
    <row r="31" spans="1:16" s="91" customFormat="1" ht="15.75">
      <c r="A31" s="344" t="s">
        <v>283</v>
      </c>
      <c r="B31" s="365" t="s">
        <v>250</v>
      </c>
      <c r="C31" s="407">
        <v>2016</v>
      </c>
      <c r="D31" s="379" t="s">
        <v>334</v>
      </c>
      <c r="E31" s="111" t="s">
        <v>135</v>
      </c>
      <c r="F31" s="67">
        <v>68</v>
      </c>
      <c r="G31" s="97">
        <v>68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</row>
    <row r="32" spans="1:16" ht="31.5">
      <c r="A32" s="345"/>
      <c r="B32" s="366"/>
      <c r="C32" s="408"/>
      <c r="D32" s="380"/>
      <c r="E32" s="48" t="s">
        <v>136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15.75">
      <c r="A33" s="345"/>
      <c r="B33" s="366"/>
      <c r="C33" s="408"/>
      <c r="D33" s="380"/>
      <c r="E33" s="48" t="s">
        <v>335</v>
      </c>
      <c r="F33" s="89"/>
      <c r="G33" s="89"/>
      <c r="H33" s="138"/>
      <c r="I33" s="137"/>
      <c r="J33" s="139"/>
      <c r="K33" s="139"/>
      <c r="L33" s="139"/>
      <c r="M33" s="139"/>
      <c r="N33" s="139"/>
      <c r="O33" s="139"/>
      <c r="P33" s="139"/>
    </row>
    <row r="34" spans="1:16" ht="15.75">
      <c r="A34" s="345"/>
      <c r="B34" s="366"/>
      <c r="C34" s="408"/>
      <c r="D34" s="380"/>
      <c r="E34" s="48" t="s">
        <v>137</v>
      </c>
      <c r="F34" s="89"/>
      <c r="G34" s="89"/>
      <c r="H34" s="138"/>
      <c r="I34" s="137"/>
      <c r="J34" s="139"/>
      <c r="K34" s="139"/>
      <c r="L34" s="139"/>
      <c r="M34" s="139"/>
      <c r="N34" s="139"/>
      <c r="O34" s="139"/>
      <c r="P34" s="139"/>
    </row>
    <row r="35" spans="1:16" ht="31.5">
      <c r="A35" s="346"/>
      <c r="B35" s="367"/>
      <c r="C35" s="409"/>
      <c r="D35" s="381"/>
      <c r="E35" s="48" t="s">
        <v>138</v>
      </c>
      <c r="F35" s="89">
        <v>68</v>
      </c>
      <c r="G35" s="89">
        <v>68</v>
      </c>
      <c r="H35" s="138"/>
      <c r="I35" s="137"/>
      <c r="J35" s="139"/>
      <c r="K35" s="139"/>
      <c r="L35" s="139"/>
      <c r="M35" s="139"/>
      <c r="N35" s="139"/>
      <c r="O35" s="139"/>
      <c r="P35" s="139"/>
    </row>
    <row r="36" spans="1:16" ht="15.75">
      <c r="A36" s="382"/>
      <c r="B36" s="385" t="s">
        <v>163</v>
      </c>
      <c r="C36" s="407"/>
      <c r="D36" s="407"/>
      <c r="E36" s="111" t="s">
        <v>135</v>
      </c>
      <c r="F36" s="67">
        <f>SUM(F37:F40)</f>
        <v>83524.09000000001</v>
      </c>
      <c r="G36" s="67">
        <f aca="true" t="shared" si="0" ref="G36:P36">SUM(G37:G40)</f>
        <v>83524.09000000001</v>
      </c>
      <c r="H36" s="67">
        <f t="shared" si="0"/>
        <v>0</v>
      </c>
      <c r="I36" s="67">
        <f t="shared" si="0"/>
        <v>0</v>
      </c>
      <c r="J36" s="67">
        <f t="shared" si="0"/>
        <v>0</v>
      </c>
      <c r="K36" s="67">
        <f t="shared" si="0"/>
        <v>0</v>
      </c>
      <c r="L36" s="67">
        <f t="shared" si="0"/>
        <v>0</v>
      </c>
      <c r="M36" s="67">
        <f t="shared" si="0"/>
        <v>0</v>
      </c>
      <c r="N36" s="67">
        <f t="shared" si="0"/>
        <v>0</v>
      </c>
      <c r="O36" s="67">
        <f t="shared" si="0"/>
        <v>0</v>
      </c>
      <c r="P36" s="67">
        <f t="shared" si="0"/>
        <v>0</v>
      </c>
    </row>
    <row r="37" spans="1:16" ht="31.5">
      <c r="A37" s="383"/>
      <c r="B37" s="386"/>
      <c r="C37" s="408"/>
      <c r="D37" s="408"/>
      <c r="E37" s="48" t="s">
        <v>136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5.75">
      <c r="A38" s="383"/>
      <c r="B38" s="386"/>
      <c r="C38" s="408"/>
      <c r="D38" s="408"/>
      <c r="E38" s="48" t="s">
        <v>335</v>
      </c>
      <c r="F38" s="89">
        <f>SUM(G38:P38)</f>
        <v>59737.301999999996</v>
      </c>
      <c r="G38" s="89">
        <f>G28+G18+G10</f>
        <v>59737.301999999996</v>
      </c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5.75">
      <c r="A39" s="383"/>
      <c r="B39" s="386"/>
      <c r="C39" s="408"/>
      <c r="D39" s="408"/>
      <c r="E39" s="48" t="s">
        <v>137</v>
      </c>
      <c r="F39" s="89">
        <f>SUM(G39:P39)</f>
        <v>22487.48602000002</v>
      </c>
      <c r="G39" s="89">
        <f>G29+G19+G11</f>
        <v>22487.48602000002</v>
      </c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31.5">
      <c r="A40" s="384"/>
      <c r="B40" s="387"/>
      <c r="C40" s="409"/>
      <c r="D40" s="409"/>
      <c r="E40" s="48" t="s">
        <v>138</v>
      </c>
      <c r="F40" s="89">
        <f>SUM(G40:P40)</f>
        <v>1299.3019800000002</v>
      </c>
      <c r="G40" s="89">
        <f>G30+G20+G12</f>
        <v>1299.3019800000002</v>
      </c>
      <c r="H40" s="89"/>
      <c r="I40" s="89"/>
      <c r="J40" s="89"/>
      <c r="K40" s="89"/>
      <c r="L40" s="89"/>
      <c r="M40" s="89"/>
      <c r="N40" s="89"/>
      <c r="O40" s="89"/>
      <c r="P40" s="89"/>
    </row>
  </sheetData>
  <sheetProtection/>
  <mergeCells count="34">
    <mergeCell ref="A2:P2"/>
    <mergeCell ref="A3:A4"/>
    <mergeCell ref="B3:B4"/>
    <mergeCell ref="C3:C4"/>
    <mergeCell ref="D3:D4"/>
    <mergeCell ref="E3:E4"/>
    <mergeCell ref="F3:P3"/>
    <mergeCell ref="A16:A20"/>
    <mergeCell ref="B16:B20"/>
    <mergeCell ref="C16:C20"/>
    <mergeCell ref="D16:D20"/>
    <mergeCell ref="B6:P6"/>
    <mergeCell ref="B7:P7"/>
    <mergeCell ref="A8:A12"/>
    <mergeCell ref="B8:B12"/>
    <mergeCell ref="C8:C12"/>
    <mergeCell ref="D8:D12"/>
    <mergeCell ref="B21:B25"/>
    <mergeCell ref="C21:C25"/>
    <mergeCell ref="D21:D25"/>
    <mergeCell ref="A26:A30"/>
    <mergeCell ref="B26:B30"/>
    <mergeCell ref="C26:C30"/>
    <mergeCell ref="D26:D30"/>
    <mergeCell ref="M1:P1"/>
    <mergeCell ref="A31:A35"/>
    <mergeCell ref="B31:B35"/>
    <mergeCell ref="C31:C35"/>
    <mergeCell ref="D31:D35"/>
    <mergeCell ref="A36:A40"/>
    <mergeCell ref="B36:B40"/>
    <mergeCell ref="C36:C40"/>
    <mergeCell ref="D36:D40"/>
    <mergeCell ref="A21:A25"/>
  </mergeCells>
  <conditionalFormatting sqref="F4:P4">
    <cfRule type="cellIs" priority="4" dxfId="113" operator="equal" stopIfTrue="1">
      <formula>0</formula>
    </cfRule>
  </conditionalFormatting>
  <conditionalFormatting sqref="F4:P4">
    <cfRule type="cellIs" priority="3" dxfId="111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8" useFirstPageNumber="1" fitToHeight="6" horizontalDpi="600" verticalDpi="600" orientation="landscape" paperSize="9" scale="66" r:id="rId1"/>
  <headerFooter>
    <oddFooter>&amp;R&amp;"Times New Roman,обычный"&amp;P</oddFooter>
  </headerFooter>
  <rowBreaks count="2" manualBreakCount="2">
    <brk id="14" max="15" man="1"/>
    <brk id="30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198"/>
  <sheetViews>
    <sheetView view="pageBreakPreview" zoomScale="60" workbookViewId="0" topLeftCell="A94">
      <selection activeCell="D103" sqref="D103:D107"/>
    </sheetView>
  </sheetViews>
  <sheetFormatPr defaultColWidth="9.140625" defaultRowHeight="15"/>
  <cols>
    <col min="1" max="1" width="8.00390625" style="104" customWidth="1"/>
    <col min="2" max="2" width="30.8515625" style="105" customWidth="1"/>
    <col min="3" max="3" width="12.140625" style="83" customWidth="1"/>
    <col min="4" max="4" width="33.421875" style="106" customWidth="1"/>
    <col min="5" max="5" width="22.8515625" style="83" customWidth="1"/>
    <col min="6" max="16" width="14.7109375" style="83" customWidth="1"/>
    <col min="17" max="16384" width="9.140625" style="83" customWidth="1"/>
  </cols>
  <sheetData>
    <row r="1" spans="1:16" s="130" customFormat="1" ht="15.75">
      <c r="A1" s="127"/>
      <c r="B1" s="128"/>
      <c r="C1" s="128"/>
      <c r="D1" s="128"/>
      <c r="E1" s="11"/>
      <c r="F1" s="129"/>
      <c r="G1" s="129"/>
      <c r="H1" s="129"/>
      <c r="I1" s="129"/>
      <c r="J1" s="129"/>
      <c r="K1" s="129"/>
      <c r="L1" s="129"/>
      <c r="M1" s="456" t="s">
        <v>292</v>
      </c>
      <c r="N1" s="456"/>
      <c r="O1" s="456"/>
      <c r="P1" s="456"/>
    </row>
    <row r="2" spans="1:16" ht="19.5" customHeight="1">
      <c r="A2" s="282" t="s">
        <v>410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6" ht="25.5" customHeight="1">
      <c r="A3" s="283" t="s">
        <v>0</v>
      </c>
      <c r="B3" s="414" t="s">
        <v>127</v>
      </c>
      <c r="C3" s="414" t="s">
        <v>128</v>
      </c>
      <c r="D3" s="414" t="s">
        <v>129</v>
      </c>
      <c r="E3" s="414" t="s">
        <v>164</v>
      </c>
      <c r="F3" s="463" t="s">
        <v>328</v>
      </c>
      <c r="G3" s="463"/>
      <c r="H3" s="463"/>
      <c r="I3" s="463"/>
      <c r="J3" s="463"/>
      <c r="K3" s="463"/>
      <c r="L3" s="463"/>
      <c r="M3" s="463"/>
      <c r="N3" s="463"/>
      <c r="O3" s="463"/>
      <c r="P3" s="463"/>
    </row>
    <row r="4" spans="1:16" ht="51" customHeight="1">
      <c r="A4" s="283"/>
      <c r="B4" s="414"/>
      <c r="C4" s="414"/>
      <c r="D4" s="414"/>
      <c r="E4" s="414"/>
      <c r="F4" s="146" t="s">
        <v>329</v>
      </c>
      <c r="G4" s="64" t="s">
        <v>317</v>
      </c>
      <c r="H4" s="64" t="s">
        <v>318</v>
      </c>
      <c r="I4" s="64" t="s">
        <v>319</v>
      </c>
      <c r="J4" s="64" t="s">
        <v>330</v>
      </c>
      <c r="K4" s="64" t="s">
        <v>320</v>
      </c>
      <c r="L4" s="64" t="s">
        <v>331</v>
      </c>
      <c r="M4" s="64" t="s">
        <v>332</v>
      </c>
      <c r="N4" s="64">
        <v>2028</v>
      </c>
      <c r="O4" s="64">
        <v>2029</v>
      </c>
      <c r="P4" s="64">
        <v>2030</v>
      </c>
    </row>
    <row r="5" spans="1:16" ht="17.25" customHeight="1">
      <c r="A5" s="144" t="s">
        <v>131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</row>
    <row r="6" spans="1:16" ht="15.75">
      <c r="A6" s="144"/>
      <c r="B6" s="462" t="s">
        <v>333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</row>
    <row r="7" spans="1:16" ht="31.5" customHeight="1">
      <c r="A7" s="144"/>
      <c r="B7" s="462" t="s">
        <v>251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</row>
    <row r="8" spans="1:16" s="93" customFormat="1" ht="42" customHeight="1">
      <c r="A8" s="416" t="s">
        <v>216</v>
      </c>
      <c r="B8" s="459" t="s">
        <v>223</v>
      </c>
      <c r="C8" s="418" t="s">
        <v>405</v>
      </c>
      <c r="D8" s="418" t="s">
        <v>432</v>
      </c>
      <c r="E8" s="111" t="s">
        <v>135</v>
      </c>
      <c r="F8" s="67">
        <v>602901</v>
      </c>
      <c r="G8" s="97">
        <v>105625</v>
      </c>
      <c r="H8" s="97">
        <v>108555</v>
      </c>
      <c r="I8" s="97">
        <v>119514</v>
      </c>
      <c r="J8" s="97">
        <v>129474</v>
      </c>
      <c r="K8" s="97">
        <v>139733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</row>
    <row r="9" spans="1:16" s="88" customFormat="1" ht="42" customHeight="1">
      <c r="A9" s="416"/>
      <c r="B9" s="459"/>
      <c r="C9" s="418"/>
      <c r="D9" s="418"/>
      <c r="E9" s="48" t="s">
        <v>136</v>
      </c>
      <c r="F9" s="89"/>
      <c r="G9" s="89">
        <v>0</v>
      </c>
      <c r="H9" s="89"/>
      <c r="I9" s="89"/>
      <c r="J9" s="89"/>
      <c r="K9" s="89"/>
      <c r="L9" s="89"/>
      <c r="M9" s="89"/>
      <c r="N9" s="89"/>
      <c r="O9" s="89"/>
      <c r="P9" s="89"/>
    </row>
    <row r="10" spans="1:16" s="91" customFormat="1" ht="42" customHeight="1">
      <c r="A10" s="416"/>
      <c r="B10" s="459"/>
      <c r="C10" s="418"/>
      <c r="D10" s="418"/>
      <c r="E10" s="48" t="s">
        <v>335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s="91" customFormat="1" ht="42" customHeight="1">
      <c r="A11" s="416"/>
      <c r="B11" s="459"/>
      <c r="C11" s="418"/>
      <c r="D11" s="418"/>
      <c r="E11" s="48" t="s">
        <v>137</v>
      </c>
      <c r="F11" s="89">
        <v>16621</v>
      </c>
      <c r="G11" s="89">
        <v>3545</v>
      </c>
      <c r="H11" s="89">
        <v>2097</v>
      </c>
      <c r="I11" s="89">
        <v>3378</v>
      </c>
      <c r="J11" s="89">
        <v>3660</v>
      </c>
      <c r="K11" s="89">
        <v>3941</v>
      </c>
      <c r="L11" s="89"/>
      <c r="M11" s="89"/>
      <c r="N11" s="89"/>
      <c r="O11" s="89"/>
      <c r="P11" s="89"/>
    </row>
    <row r="12" spans="1:16" s="91" customFormat="1" ht="42" customHeight="1">
      <c r="A12" s="416"/>
      <c r="B12" s="459"/>
      <c r="C12" s="418"/>
      <c r="D12" s="418"/>
      <c r="E12" s="48" t="s">
        <v>138</v>
      </c>
      <c r="F12" s="89">
        <v>586280</v>
      </c>
      <c r="G12" s="89">
        <v>102080</v>
      </c>
      <c r="H12" s="89">
        <v>106458</v>
      </c>
      <c r="I12" s="89">
        <v>116136</v>
      </c>
      <c r="J12" s="89">
        <v>125814</v>
      </c>
      <c r="K12" s="89">
        <v>135792</v>
      </c>
      <c r="L12" s="89"/>
      <c r="M12" s="89"/>
      <c r="N12" s="89"/>
      <c r="O12" s="89"/>
      <c r="P12" s="89"/>
    </row>
    <row r="13" spans="1:16" s="96" customFormat="1" ht="15.75">
      <c r="A13" s="447" t="s">
        <v>252</v>
      </c>
      <c r="B13" s="448" t="s">
        <v>224</v>
      </c>
      <c r="C13" s="449">
        <v>2018</v>
      </c>
      <c r="D13" s="449" t="s">
        <v>411</v>
      </c>
      <c r="E13" s="111" t="s">
        <v>135</v>
      </c>
      <c r="F13" s="6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</row>
    <row r="14" spans="1:16" s="88" customFormat="1" ht="15.75">
      <c r="A14" s="447"/>
      <c r="B14" s="448"/>
      <c r="C14" s="449"/>
      <c r="D14" s="449"/>
      <c r="E14" s="48" t="s">
        <v>136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1:16" s="91" customFormat="1" ht="15.75">
      <c r="A15" s="447"/>
      <c r="B15" s="448"/>
      <c r="C15" s="449"/>
      <c r="D15" s="449"/>
      <c r="E15" s="48" t="s">
        <v>335</v>
      </c>
      <c r="F15" s="89"/>
      <c r="G15" s="89"/>
      <c r="H15" s="89"/>
      <c r="I15" s="137"/>
      <c r="J15" s="139"/>
      <c r="K15" s="139"/>
      <c r="L15" s="139"/>
      <c r="M15" s="139"/>
      <c r="N15" s="139"/>
      <c r="O15" s="139"/>
      <c r="P15" s="139"/>
    </row>
    <row r="16" spans="1:16" s="91" customFormat="1" ht="15.75">
      <c r="A16" s="447"/>
      <c r="B16" s="448"/>
      <c r="C16" s="449"/>
      <c r="D16" s="449"/>
      <c r="E16" s="48" t="s">
        <v>137</v>
      </c>
      <c r="F16" s="89"/>
      <c r="G16" s="89"/>
      <c r="H16" s="89"/>
      <c r="I16" s="137"/>
      <c r="J16" s="139"/>
      <c r="K16" s="139"/>
      <c r="L16" s="139"/>
      <c r="M16" s="139"/>
      <c r="N16" s="139"/>
      <c r="O16" s="139"/>
      <c r="P16" s="139"/>
    </row>
    <row r="17" spans="1:16" s="91" customFormat="1" ht="65.25" customHeight="1">
      <c r="A17" s="447"/>
      <c r="B17" s="448"/>
      <c r="C17" s="449"/>
      <c r="D17" s="449"/>
      <c r="E17" s="48" t="s">
        <v>138</v>
      </c>
      <c r="F17" s="89"/>
      <c r="G17" s="89"/>
      <c r="H17" s="89"/>
      <c r="I17" s="137"/>
      <c r="J17" s="139"/>
      <c r="K17" s="139"/>
      <c r="L17" s="139"/>
      <c r="M17" s="139"/>
      <c r="N17" s="139"/>
      <c r="O17" s="139"/>
      <c r="P17" s="139"/>
    </row>
    <row r="18" spans="1:16" s="96" customFormat="1" ht="27.75" customHeight="1">
      <c r="A18" s="447" t="s">
        <v>253</v>
      </c>
      <c r="B18" s="448" t="s">
        <v>225</v>
      </c>
      <c r="C18" s="449">
        <v>2021</v>
      </c>
      <c r="D18" s="449" t="s">
        <v>412</v>
      </c>
      <c r="E18" s="111" t="s">
        <v>135</v>
      </c>
      <c r="F18" s="6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</row>
    <row r="19" spans="1:16" s="88" customFormat="1" ht="27.75" customHeight="1">
      <c r="A19" s="447"/>
      <c r="B19" s="448"/>
      <c r="C19" s="449"/>
      <c r="D19" s="449"/>
      <c r="E19" s="48" t="s">
        <v>136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s="91" customFormat="1" ht="27.75" customHeight="1">
      <c r="A20" s="447"/>
      <c r="B20" s="448"/>
      <c r="C20" s="449"/>
      <c r="D20" s="449"/>
      <c r="E20" s="48" t="s">
        <v>335</v>
      </c>
      <c r="F20" s="89"/>
      <c r="G20" s="89"/>
      <c r="H20" s="89"/>
      <c r="I20" s="137"/>
      <c r="J20" s="139"/>
      <c r="K20" s="139"/>
      <c r="L20" s="139"/>
      <c r="M20" s="139"/>
      <c r="N20" s="139"/>
      <c r="O20" s="139"/>
      <c r="P20" s="139"/>
    </row>
    <row r="21" spans="1:16" s="91" customFormat="1" ht="27.75" customHeight="1">
      <c r="A21" s="447"/>
      <c r="B21" s="448"/>
      <c r="C21" s="449"/>
      <c r="D21" s="449"/>
      <c r="E21" s="48" t="s">
        <v>137</v>
      </c>
      <c r="F21" s="89"/>
      <c r="G21" s="89"/>
      <c r="H21" s="89"/>
      <c r="I21" s="137"/>
      <c r="J21" s="139"/>
      <c r="K21" s="139"/>
      <c r="L21" s="139"/>
      <c r="M21" s="139"/>
      <c r="N21" s="139"/>
      <c r="O21" s="139"/>
      <c r="P21" s="139"/>
    </row>
    <row r="22" spans="1:16" s="91" customFormat="1" ht="27.75" customHeight="1">
      <c r="A22" s="447"/>
      <c r="B22" s="448"/>
      <c r="C22" s="449"/>
      <c r="D22" s="449"/>
      <c r="E22" s="48" t="s">
        <v>138</v>
      </c>
      <c r="F22" s="89"/>
      <c r="G22" s="89"/>
      <c r="H22" s="89"/>
      <c r="I22" s="137"/>
      <c r="J22" s="139"/>
      <c r="K22" s="139"/>
      <c r="L22" s="139"/>
      <c r="M22" s="139"/>
      <c r="N22" s="139"/>
      <c r="O22" s="139"/>
      <c r="P22" s="139"/>
    </row>
    <row r="23" spans="1:16" s="96" customFormat="1" ht="27.75" customHeight="1">
      <c r="A23" s="447" t="s">
        <v>254</v>
      </c>
      <c r="B23" s="448" t="s">
        <v>413</v>
      </c>
      <c r="C23" s="449">
        <v>2021</v>
      </c>
      <c r="D23" s="449" t="s">
        <v>412</v>
      </c>
      <c r="E23" s="111" t="s">
        <v>135</v>
      </c>
      <c r="F23" s="6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</row>
    <row r="24" spans="1:16" s="88" customFormat="1" ht="27.75" customHeight="1">
      <c r="A24" s="447"/>
      <c r="B24" s="448"/>
      <c r="C24" s="449"/>
      <c r="D24" s="449"/>
      <c r="E24" s="48" t="s">
        <v>136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s="91" customFormat="1" ht="27.75" customHeight="1">
      <c r="A25" s="447"/>
      <c r="B25" s="448"/>
      <c r="C25" s="449"/>
      <c r="D25" s="449"/>
      <c r="E25" s="48" t="s">
        <v>335</v>
      </c>
      <c r="F25" s="89"/>
      <c r="G25" s="89"/>
      <c r="H25" s="89"/>
      <c r="I25" s="137"/>
      <c r="J25" s="139"/>
      <c r="K25" s="139"/>
      <c r="L25" s="139"/>
      <c r="M25" s="139"/>
      <c r="N25" s="139"/>
      <c r="O25" s="139"/>
      <c r="P25" s="139"/>
    </row>
    <row r="26" spans="1:20" s="91" customFormat="1" ht="27.75" customHeight="1">
      <c r="A26" s="447"/>
      <c r="B26" s="448"/>
      <c r="C26" s="449"/>
      <c r="D26" s="449"/>
      <c r="E26" s="48" t="s">
        <v>137</v>
      </c>
      <c r="F26" s="89"/>
      <c r="G26" s="89"/>
      <c r="H26" s="89"/>
      <c r="I26" s="137"/>
      <c r="J26" s="139"/>
      <c r="K26" s="139"/>
      <c r="L26" s="139"/>
      <c r="M26" s="139"/>
      <c r="N26" s="139"/>
      <c r="O26" s="139"/>
      <c r="P26" s="139"/>
      <c r="T26" s="51"/>
    </row>
    <row r="27" spans="1:16" s="91" customFormat="1" ht="27.75" customHeight="1">
      <c r="A27" s="447"/>
      <c r="B27" s="448"/>
      <c r="C27" s="449"/>
      <c r="D27" s="449"/>
      <c r="E27" s="48" t="s">
        <v>138</v>
      </c>
      <c r="F27" s="89"/>
      <c r="G27" s="89"/>
      <c r="H27" s="89"/>
      <c r="I27" s="137"/>
      <c r="J27" s="139"/>
      <c r="K27" s="139"/>
      <c r="L27" s="139"/>
      <c r="M27" s="139"/>
      <c r="N27" s="139"/>
      <c r="O27" s="139"/>
      <c r="P27" s="139"/>
    </row>
    <row r="28" spans="1:16" s="93" customFormat="1" ht="27.75" customHeight="1">
      <c r="A28" s="447" t="s">
        <v>255</v>
      </c>
      <c r="B28" s="448" t="s">
        <v>414</v>
      </c>
      <c r="C28" s="449">
        <v>2021</v>
      </c>
      <c r="D28" s="449" t="s">
        <v>415</v>
      </c>
      <c r="E28" s="111" t="s">
        <v>135</v>
      </c>
      <c r="F28" s="6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</row>
    <row r="29" spans="1:16" s="88" customFormat="1" ht="27.75" customHeight="1">
      <c r="A29" s="447"/>
      <c r="B29" s="448"/>
      <c r="C29" s="449"/>
      <c r="D29" s="449"/>
      <c r="E29" s="48" t="s">
        <v>136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1:16" s="91" customFormat="1" ht="27.75" customHeight="1">
      <c r="A30" s="447"/>
      <c r="B30" s="448"/>
      <c r="C30" s="449"/>
      <c r="D30" s="449"/>
      <c r="E30" s="48" t="s">
        <v>335</v>
      </c>
      <c r="F30" s="89"/>
      <c r="G30" s="89"/>
      <c r="H30" s="89"/>
      <c r="I30" s="137"/>
      <c r="J30" s="139"/>
      <c r="K30" s="139"/>
      <c r="L30" s="139"/>
      <c r="M30" s="139"/>
      <c r="N30" s="139"/>
      <c r="O30" s="139"/>
      <c r="P30" s="139"/>
    </row>
    <row r="31" spans="1:16" s="91" customFormat="1" ht="27.75" customHeight="1">
      <c r="A31" s="447"/>
      <c r="B31" s="448"/>
      <c r="C31" s="449"/>
      <c r="D31" s="449"/>
      <c r="E31" s="48" t="s">
        <v>137</v>
      </c>
      <c r="F31" s="89"/>
      <c r="G31" s="89"/>
      <c r="H31" s="89"/>
      <c r="I31" s="137"/>
      <c r="J31" s="139"/>
      <c r="K31" s="139"/>
      <c r="L31" s="139"/>
      <c r="M31" s="139"/>
      <c r="N31" s="139"/>
      <c r="O31" s="139"/>
      <c r="P31" s="139"/>
    </row>
    <row r="32" spans="1:16" s="91" customFormat="1" ht="27.75" customHeight="1">
      <c r="A32" s="447"/>
      <c r="B32" s="448"/>
      <c r="C32" s="449"/>
      <c r="D32" s="449"/>
      <c r="E32" s="48" t="s">
        <v>138</v>
      </c>
      <c r="F32" s="89"/>
      <c r="G32" s="89"/>
      <c r="H32" s="89"/>
      <c r="I32" s="137"/>
      <c r="J32" s="139"/>
      <c r="K32" s="139"/>
      <c r="L32" s="139"/>
      <c r="M32" s="139"/>
      <c r="N32" s="139"/>
      <c r="O32" s="139"/>
      <c r="P32" s="139"/>
    </row>
    <row r="33" spans="1:16" s="96" customFormat="1" ht="27.75" customHeight="1">
      <c r="A33" s="447" t="s">
        <v>256</v>
      </c>
      <c r="B33" s="448" t="s">
        <v>416</v>
      </c>
      <c r="C33" s="449">
        <v>2021</v>
      </c>
      <c r="D33" s="449" t="s">
        <v>337</v>
      </c>
      <c r="E33" s="111" t="s">
        <v>135</v>
      </c>
      <c r="F33" s="6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</row>
    <row r="34" spans="1:16" s="88" customFormat="1" ht="27.75" customHeight="1">
      <c r="A34" s="447"/>
      <c r="B34" s="448"/>
      <c r="C34" s="449"/>
      <c r="D34" s="449"/>
      <c r="E34" s="48" t="s">
        <v>136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s="91" customFormat="1" ht="27.75" customHeight="1">
      <c r="A35" s="447"/>
      <c r="B35" s="448"/>
      <c r="C35" s="449"/>
      <c r="D35" s="449"/>
      <c r="E35" s="48" t="s">
        <v>335</v>
      </c>
      <c r="F35" s="89"/>
      <c r="G35" s="89"/>
      <c r="H35" s="89"/>
      <c r="I35" s="137"/>
      <c r="J35" s="139"/>
      <c r="K35" s="139"/>
      <c r="L35" s="139"/>
      <c r="M35" s="139"/>
      <c r="N35" s="139"/>
      <c r="O35" s="139"/>
      <c r="P35" s="139"/>
    </row>
    <row r="36" spans="1:16" s="91" customFormat="1" ht="27.75" customHeight="1">
      <c r="A36" s="447"/>
      <c r="B36" s="448"/>
      <c r="C36" s="449"/>
      <c r="D36" s="449"/>
      <c r="E36" s="48" t="s">
        <v>137</v>
      </c>
      <c r="F36" s="89"/>
      <c r="G36" s="89"/>
      <c r="H36" s="89"/>
      <c r="I36" s="137"/>
      <c r="J36" s="139"/>
      <c r="K36" s="139"/>
      <c r="L36" s="139"/>
      <c r="M36" s="139"/>
      <c r="N36" s="139"/>
      <c r="O36" s="139"/>
      <c r="P36" s="139"/>
    </row>
    <row r="37" spans="1:16" s="91" customFormat="1" ht="27.75" customHeight="1">
      <c r="A37" s="447"/>
      <c r="B37" s="448"/>
      <c r="C37" s="449"/>
      <c r="D37" s="449"/>
      <c r="E37" s="48" t="s">
        <v>138</v>
      </c>
      <c r="F37" s="89"/>
      <c r="G37" s="89"/>
      <c r="H37" s="89"/>
      <c r="I37" s="137"/>
      <c r="J37" s="139"/>
      <c r="K37" s="139"/>
      <c r="L37" s="139"/>
      <c r="M37" s="139"/>
      <c r="N37" s="139"/>
      <c r="O37" s="139"/>
      <c r="P37" s="139"/>
    </row>
    <row r="38" spans="1:16" s="96" customFormat="1" ht="15.75">
      <c r="A38" s="447" t="s">
        <v>257</v>
      </c>
      <c r="B38" s="448" t="s">
        <v>226</v>
      </c>
      <c r="C38" s="449" t="s">
        <v>338</v>
      </c>
      <c r="D38" s="449" t="s">
        <v>411</v>
      </c>
      <c r="E38" s="111" t="s">
        <v>135</v>
      </c>
      <c r="F38" s="6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</row>
    <row r="39" spans="1:16" s="88" customFormat="1" ht="15.75">
      <c r="A39" s="447"/>
      <c r="B39" s="448"/>
      <c r="C39" s="449"/>
      <c r="D39" s="449"/>
      <c r="E39" s="48" t="s">
        <v>136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s="91" customFormat="1" ht="15.75">
      <c r="A40" s="447"/>
      <c r="B40" s="448"/>
      <c r="C40" s="449"/>
      <c r="D40" s="449"/>
      <c r="E40" s="48" t="s">
        <v>335</v>
      </c>
      <c r="F40" s="89"/>
      <c r="G40" s="89"/>
      <c r="H40" s="89"/>
      <c r="I40" s="89"/>
      <c r="J40" s="89"/>
      <c r="K40" s="89"/>
      <c r="L40" s="139"/>
      <c r="M40" s="139"/>
      <c r="N40" s="139"/>
      <c r="O40" s="139"/>
      <c r="P40" s="139"/>
    </row>
    <row r="41" spans="1:16" s="91" customFormat="1" ht="15.75">
      <c r="A41" s="447"/>
      <c r="B41" s="448"/>
      <c r="C41" s="449"/>
      <c r="D41" s="449"/>
      <c r="E41" s="48" t="s">
        <v>137</v>
      </c>
      <c r="F41" s="89"/>
      <c r="G41" s="89"/>
      <c r="H41" s="89"/>
      <c r="I41" s="89"/>
      <c r="J41" s="89"/>
      <c r="K41" s="89"/>
      <c r="L41" s="139"/>
      <c r="M41" s="139"/>
      <c r="N41" s="139"/>
      <c r="O41" s="139"/>
      <c r="P41" s="139"/>
    </row>
    <row r="42" spans="1:16" s="91" customFormat="1" ht="31.5">
      <c r="A42" s="447"/>
      <c r="B42" s="448"/>
      <c r="C42" s="449"/>
      <c r="D42" s="449"/>
      <c r="E42" s="48" t="s">
        <v>138</v>
      </c>
      <c r="F42" s="89"/>
      <c r="G42" s="89"/>
      <c r="H42" s="89"/>
      <c r="I42" s="89"/>
      <c r="J42" s="89"/>
      <c r="K42" s="89"/>
      <c r="L42" s="139"/>
      <c r="M42" s="139"/>
      <c r="N42" s="139"/>
      <c r="O42" s="139"/>
      <c r="P42" s="139"/>
    </row>
    <row r="43" spans="1:16" s="96" customFormat="1" ht="15.75">
      <c r="A43" s="447" t="s">
        <v>258</v>
      </c>
      <c r="B43" s="448" t="s">
        <v>227</v>
      </c>
      <c r="C43" s="449" t="s">
        <v>361</v>
      </c>
      <c r="D43" s="449" t="s">
        <v>337</v>
      </c>
      <c r="E43" s="111" t="s">
        <v>135</v>
      </c>
      <c r="F43" s="6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</row>
    <row r="44" spans="1:16" s="88" customFormat="1" ht="15.75">
      <c r="A44" s="447"/>
      <c r="B44" s="448"/>
      <c r="C44" s="449"/>
      <c r="D44" s="449"/>
      <c r="E44" s="48" t="s">
        <v>136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s="91" customFormat="1" ht="15.75">
      <c r="A45" s="447"/>
      <c r="B45" s="448"/>
      <c r="C45" s="449"/>
      <c r="D45" s="449"/>
      <c r="E45" s="48" t="s">
        <v>335</v>
      </c>
      <c r="F45" s="89"/>
      <c r="G45" s="89"/>
      <c r="H45" s="89"/>
      <c r="I45" s="137"/>
      <c r="J45" s="139"/>
      <c r="K45" s="139"/>
      <c r="L45" s="139"/>
      <c r="M45" s="139"/>
      <c r="N45" s="139"/>
      <c r="O45" s="139"/>
      <c r="P45" s="139"/>
    </row>
    <row r="46" spans="1:16" s="91" customFormat="1" ht="15.75">
      <c r="A46" s="447"/>
      <c r="B46" s="448"/>
      <c r="C46" s="449"/>
      <c r="D46" s="449"/>
      <c r="E46" s="48" t="s">
        <v>137</v>
      </c>
      <c r="F46" s="89"/>
      <c r="G46" s="89"/>
      <c r="H46" s="89"/>
      <c r="I46" s="137"/>
      <c r="J46" s="139"/>
      <c r="K46" s="139"/>
      <c r="L46" s="139"/>
      <c r="M46" s="139"/>
      <c r="N46" s="139"/>
      <c r="O46" s="139"/>
      <c r="P46" s="139"/>
    </row>
    <row r="47" spans="1:16" s="91" customFormat="1" ht="31.5">
      <c r="A47" s="447"/>
      <c r="B47" s="448"/>
      <c r="C47" s="449"/>
      <c r="D47" s="449"/>
      <c r="E47" s="48" t="s">
        <v>138</v>
      </c>
      <c r="F47" s="89"/>
      <c r="G47" s="89"/>
      <c r="H47" s="89"/>
      <c r="I47" s="137"/>
      <c r="J47" s="139"/>
      <c r="K47" s="139"/>
      <c r="L47" s="139"/>
      <c r="M47" s="139"/>
      <c r="N47" s="139"/>
      <c r="O47" s="139"/>
      <c r="P47" s="139"/>
    </row>
    <row r="48" spans="1:16" s="91" customFormat="1" ht="15.75">
      <c r="A48" s="447" t="s">
        <v>259</v>
      </c>
      <c r="B48" s="448" t="s">
        <v>228</v>
      </c>
      <c r="C48" s="449" t="s">
        <v>339</v>
      </c>
      <c r="D48" s="449" t="s">
        <v>411</v>
      </c>
      <c r="E48" s="111" t="s">
        <v>135</v>
      </c>
      <c r="F48" s="6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</row>
    <row r="49" spans="1:16" ht="15.75">
      <c r="A49" s="447"/>
      <c r="B49" s="448"/>
      <c r="C49" s="449"/>
      <c r="D49" s="449"/>
      <c r="E49" s="48" t="s">
        <v>136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15.75">
      <c r="A50" s="447"/>
      <c r="B50" s="448"/>
      <c r="C50" s="449"/>
      <c r="D50" s="449"/>
      <c r="E50" s="48" t="s">
        <v>335</v>
      </c>
      <c r="F50" s="89"/>
      <c r="G50" s="89"/>
      <c r="H50" s="89"/>
      <c r="I50" s="137"/>
      <c r="J50" s="139"/>
      <c r="K50" s="139"/>
      <c r="L50" s="139"/>
      <c r="M50" s="139"/>
      <c r="N50" s="139"/>
      <c r="O50" s="139"/>
      <c r="P50" s="139"/>
    </row>
    <row r="51" spans="1:16" ht="15.75">
      <c r="A51" s="447"/>
      <c r="B51" s="448"/>
      <c r="C51" s="449"/>
      <c r="D51" s="449"/>
      <c r="E51" s="48" t="s">
        <v>137</v>
      </c>
      <c r="F51" s="89"/>
      <c r="G51" s="89"/>
      <c r="H51" s="89"/>
      <c r="I51" s="137"/>
      <c r="J51" s="139"/>
      <c r="K51" s="139"/>
      <c r="L51" s="139"/>
      <c r="M51" s="139"/>
      <c r="N51" s="139"/>
      <c r="O51" s="139"/>
      <c r="P51" s="139"/>
    </row>
    <row r="52" spans="1:16" ht="31.5">
      <c r="A52" s="447"/>
      <c r="B52" s="448"/>
      <c r="C52" s="449"/>
      <c r="D52" s="449"/>
      <c r="E52" s="48" t="s">
        <v>138</v>
      </c>
      <c r="F52" s="89"/>
      <c r="G52" s="89"/>
      <c r="H52" s="89"/>
      <c r="I52" s="137"/>
      <c r="J52" s="139"/>
      <c r="K52" s="139"/>
      <c r="L52" s="139"/>
      <c r="M52" s="139"/>
      <c r="N52" s="139"/>
      <c r="O52" s="139"/>
      <c r="P52" s="139"/>
    </row>
    <row r="53" spans="1:16" ht="32.25" customHeight="1">
      <c r="A53" s="447" t="s">
        <v>260</v>
      </c>
      <c r="B53" s="448" t="s">
        <v>229</v>
      </c>
      <c r="C53" s="449" t="s">
        <v>339</v>
      </c>
      <c r="D53" s="449" t="s">
        <v>412</v>
      </c>
      <c r="E53" s="111" t="s">
        <v>135</v>
      </c>
      <c r="F53" s="6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</row>
    <row r="54" spans="1:16" ht="32.25" customHeight="1">
      <c r="A54" s="447"/>
      <c r="B54" s="448"/>
      <c r="C54" s="449"/>
      <c r="D54" s="449"/>
      <c r="E54" s="48" t="s">
        <v>136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1:16" ht="32.25" customHeight="1">
      <c r="A55" s="447"/>
      <c r="B55" s="448"/>
      <c r="C55" s="449"/>
      <c r="D55" s="449"/>
      <c r="E55" s="48" t="s">
        <v>335</v>
      </c>
      <c r="F55" s="89"/>
      <c r="G55" s="89"/>
      <c r="H55" s="89"/>
      <c r="I55" s="137"/>
      <c r="J55" s="139"/>
      <c r="K55" s="139"/>
      <c r="L55" s="139"/>
      <c r="M55" s="139"/>
      <c r="N55" s="139"/>
      <c r="O55" s="139"/>
      <c r="P55" s="139"/>
    </row>
    <row r="56" spans="1:16" ht="32.25" customHeight="1">
      <c r="A56" s="447"/>
      <c r="B56" s="448"/>
      <c r="C56" s="449"/>
      <c r="D56" s="449"/>
      <c r="E56" s="48" t="s">
        <v>137</v>
      </c>
      <c r="F56" s="89"/>
      <c r="G56" s="89"/>
      <c r="H56" s="89"/>
      <c r="I56" s="89"/>
      <c r="J56" s="89"/>
      <c r="K56" s="89"/>
      <c r="L56" s="139"/>
      <c r="M56" s="139"/>
      <c r="N56" s="139"/>
      <c r="O56" s="139"/>
      <c r="P56" s="139"/>
    </row>
    <row r="57" spans="1:16" ht="32.25" customHeight="1">
      <c r="A57" s="447"/>
      <c r="B57" s="448"/>
      <c r="C57" s="449"/>
      <c r="D57" s="449"/>
      <c r="E57" s="48" t="s">
        <v>138</v>
      </c>
      <c r="F57" s="89"/>
      <c r="G57" s="89"/>
      <c r="H57" s="89"/>
      <c r="I57" s="89"/>
      <c r="J57" s="89"/>
      <c r="K57" s="89"/>
      <c r="L57" s="139"/>
      <c r="M57" s="139"/>
      <c r="N57" s="139"/>
      <c r="O57" s="139"/>
      <c r="P57" s="139"/>
    </row>
    <row r="58" spans="1:16" ht="32.25" customHeight="1">
      <c r="A58" s="447" t="s">
        <v>261</v>
      </c>
      <c r="B58" s="448" t="s">
        <v>230</v>
      </c>
      <c r="C58" s="449" t="s">
        <v>339</v>
      </c>
      <c r="D58" s="449" t="s">
        <v>390</v>
      </c>
      <c r="E58" s="111" t="s">
        <v>135</v>
      </c>
      <c r="F58" s="6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</row>
    <row r="59" spans="1:16" ht="32.25" customHeight="1">
      <c r="A59" s="447"/>
      <c r="B59" s="448"/>
      <c r="C59" s="449"/>
      <c r="D59" s="449"/>
      <c r="E59" s="48" t="s">
        <v>136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1:16" ht="32.25" customHeight="1">
      <c r="A60" s="447"/>
      <c r="B60" s="448"/>
      <c r="C60" s="449"/>
      <c r="D60" s="449"/>
      <c r="E60" s="48" t="s">
        <v>335</v>
      </c>
      <c r="F60" s="89"/>
      <c r="G60" s="89"/>
      <c r="H60" s="89"/>
      <c r="I60" s="137"/>
      <c r="J60" s="139"/>
      <c r="K60" s="139"/>
      <c r="L60" s="139"/>
      <c r="M60" s="139"/>
      <c r="N60" s="139"/>
      <c r="O60" s="139"/>
      <c r="P60" s="139"/>
    </row>
    <row r="61" spans="1:16" ht="32.25" customHeight="1">
      <c r="A61" s="447"/>
      <c r="B61" s="448"/>
      <c r="C61" s="449"/>
      <c r="D61" s="449"/>
      <c r="E61" s="48" t="s">
        <v>137</v>
      </c>
      <c r="F61" s="89"/>
      <c r="G61" s="89"/>
      <c r="H61" s="89"/>
      <c r="I61" s="137"/>
      <c r="J61" s="139"/>
      <c r="K61" s="139"/>
      <c r="L61" s="139"/>
      <c r="M61" s="139"/>
      <c r="N61" s="139"/>
      <c r="O61" s="139"/>
      <c r="P61" s="139"/>
    </row>
    <row r="62" spans="1:16" ht="32.25" customHeight="1">
      <c r="A62" s="447"/>
      <c r="B62" s="448"/>
      <c r="C62" s="449"/>
      <c r="D62" s="449"/>
      <c r="E62" s="48" t="s">
        <v>138</v>
      </c>
      <c r="F62" s="89"/>
      <c r="G62" s="89"/>
      <c r="H62" s="89"/>
      <c r="I62" s="89"/>
      <c r="J62" s="89"/>
      <c r="K62" s="89"/>
      <c r="L62" s="139"/>
      <c r="M62" s="139"/>
      <c r="N62" s="139"/>
      <c r="O62" s="139"/>
      <c r="P62" s="139"/>
    </row>
    <row r="63" spans="1:16" ht="32.25" customHeight="1">
      <c r="A63" s="447" t="s">
        <v>262</v>
      </c>
      <c r="B63" s="448" t="s">
        <v>417</v>
      </c>
      <c r="C63" s="449" t="s">
        <v>378</v>
      </c>
      <c r="D63" s="449" t="s">
        <v>412</v>
      </c>
      <c r="E63" s="111" t="s">
        <v>135</v>
      </c>
      <c r="F63" s="6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</row>
    <row r="64" spans="1:16" ht="32.25" customHeight="1">
      <c r="A64" s="447"/>
      <c r="B64" s="448"/>
      <c r="C64" s="449"/>
      <c r="D64" s="449"/>
      <c r="E64" s="48" t="s">
        <v>136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1:16" ht="32.25" customHeight="1">
      <c r="A65" s="447"/>
      <c r="B65" s="448"/>
      <c r="C65" s="449"/>
      <c r="D65" s="449"/>
      <c r="E65" s="48" t="s">
        <v>335</v>
      </c>
      <c r="F65" s="89"/>
      <c r="G65" s="89"/>
      <c r="H65" s="89"/>
      <c r="I65" s="89"/>
      <c r="J65" s="89"/>
      <c r="K65" s="89"/>
      <c r="L65" s="139"/>
      <c r="M65" s="139"/>
      <c r="N65" s="139"/>
      <c r="O65" s="139"/>
      <c r="P65" s="139"/>
    </row>
    <row r="66" spans="1:16" ht="32.25" customHeight="1">
      <c r="A66" s="447"/>
      <c r="B66" s="448"/>
      <c r="C66" s="449"/>
      <c r="D66" s="449"/>
      <c r="E66" s="48" t="s">
        <v>137</v>
      </c>
      <c r="F66" s="89"/>
      <c r="G66" s="89"/>
      <c r="H66" s="89"/>
      <c r="I66" s="89"/>
      <c r="J66" s="89"/>
      <c r="K66" s="89"/>
      <c r="L66" s="139"/>
      <c r="M66" s="139"/>
      <c r="N66" s="139"/>
      <c r="O66" s="139"/>
      <c r="P66" s="139"/>
    </row>
    <row r="67" spans="1:16" ht="32.25" customHeight="1">
      <c r="A67" s="447"/>
      <c r="B67" s="448"/>
      <c r="C67" s="449"/>
      <c r="D67" s="449"/>
      <c r="E67" s="48" t="s">
        <v>138</v>
      </c>
      <c r="F67" s="89"/>
      <c r="G67" s="89"/>
      <c r="H67" s="89"/>
      <c r="I67" s="89"/>
      <c r="J67" s="89"/>
      <c r="K67" s="89"/>
      <c r="L67" s="139"/>
      <c r="M67" s="139"/>
      <c r="N67" s="139"/>
      <c r="O67" s="139"/>
      <c r="P67" s="139"/>
    </row>
    <row r="68" spans="1:16" ht="32.25" customHeight="1">
      <c r="A68" s="447" t="s">
        <v>263</v>
      </c>
      <c r="B68" s="448" t="s">
        <v>418</v>
      </c>
      <c r="C68" s="449" t="s">
        <v>378</v>
      </c>
      <c r="D68" s="449" t="s">
        <v>390</v>
      </c>
      <c r="E68" s="111" t="s">
        <v>135</v>
      </c>
      <c r="F68" s="67">
        <v>351800</v>
      </c>
      <c r="G68" s="97">
        <v>58800</v>
      </c>
      <c r="H68" s="97">
        <v>63680</v>
      </c>
      <c r="I68" s="97">
        <v>70560</v>
      </c>
      <c r="J68" s="97">
        <v>76440</v>
      </c>
      <c r="K68" s="97">
        <v>82320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</row>
    <row r="69" spans="1:16" ht="32.25" customHeight="1">
      <c r="A69" s="447"/>
      <c r="B69" s="448"/>
      <c r="C69" s="449"/>
      <c r="D69" s="449"/>
      <c r="E69" s="48" t="s">
        <v>136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1:16" ht="32.25" customHeight="1">
      <c r="A70" s="447"/>
      <c r="B70" s="448"/>
      <c r="C70" s="449"/>
      <c r="D70" s="449"/>
      <c r="E70" s="48" t="s">
        <v>335</v>
      </c>
      <c r="F70" s="89"/>
      <c r="G70" s="89"/>
      <c r="H70" s="89"/>
      <c r="I70" s="89"/>
      <c r="J70" s="89"/>
      <c r="K70" s="89"/>
      <c r="L70" s="139"/>
      <c r="M70" s="139"/>
      <c r="N70" s="139"/>
      <c r="O70" s="139"/>
      <c r="P70" s="139"/>
    </row>
    <row r="71" spans="1:16" ht="32.25" customHeight="1">
      <c r="A71" s="447"/>
      <c r="B71" s="448"/>
      <c r="C71" s="449"/>
      <c r="D71" s="449"/>
      <c r="E71" s="48" t="s">
        <v>137</v>
      </c>
      <c r="F71" s="89">
        <v>5000</v>
      </c>
      <c r="G71" s="89">
        <v>1000</v>
      </c>
      <c r="H71" s="89">
        <v>100</v>
      </c>
      <c r="I71" s="89">
        <v>1200</v>
      </c>
      <c r="J71" s="89">
        <v>1300</v>
      </c>
      <c r="K71" s="89">
        <v>1400</v>
      </c>
      <c r="L71" s="139"/>
      <c r="M71" s="139"/>
      <c r="N71" s="139"/>
      <c r="O71" s="139"/>
      <c r="P71" s="139"/>
    </row>
    <row r="72" spans="1:16" ht="32.25" customHeight="1">
      <c r="A72" s="447"/>
      <c r="B72" s="448"/>
      <c r="C72" s="449"/>
      <c r="D72" s="449"/>
      <c r="E72" s="48" t="s">
        <v>138</v>
      </c>
      <c r="F72" s="89">
        <v>346800</v>
      </c>
      <c r="G72" s="89">
        <v>57800</v>
      </c>
      <c r="H72" s="89">
        <v>63580</v>
      </c>
      <c r="I72" s="89">
        <v>69360</v>
      </c>
      <c r="J72" s="89">
        <v>75140</v>
      </c>
      <c r="K72" s="89">
        <v>80920</v>
      </c>
      <c r="L72" s="139"/>
      <c r="M72" s="139"/>
      <c r="N72" s="139"/>
      <c r="O72" s="139"/>
      <c r="P72" s="139"/>
    </row>
    <row r="73" spans="1:16" ht="27" customHeight="1">
      <c r="A73" s="447" t="s">
        <v>264</v>
      </c>
      <c r="B73" s="448" t="s">
        <v>419</v>
      </c>
      <c r="C73" s="449" t="s">
        <v>378</v>
      </c>
      <c r="D73" s="449" t="s">
        <v>390</v>
      </c>
      <c r="E73" s="111" t="s">
        <v>135</v>
      </c>
      <c r="F73" s="67">
        <v>83400</v>
      </c>
      <c r="G73" s="97">
        <v>13900</v>
      </c>
      <c r="H73" s="97">
        <v>15290</v>
      </c>
      <c r="I73" s="97">
        <v>16680</v>
      </c>
      <c r="J73" s="97">
        <v>18070</v>
      </c>
      <c r="K73" s="97">
        <v>19460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</row>
    <row r="74" spans="1:16" ht="35.25" customHeight="1">
      <c r="A74" s="447"/>
      <c r="B74" s="448"/>
      <c r="C74" s="449"/>
      <c r="D74" s="449"/>
      <c r="E74" s="48" t="s">
        <v>136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1:16" ht="35.25" customHeight="1">
      <c r="A75" s="447"/>
      <c r="B75" s="448"/>
      <c r="C75" s="449"/>
      <c r="D75" s="449"/>
      <c r="E75" s="48" t="s">
        <v>335</v>
      </c>
      <c r="F75" s="89"/>
      <c r="G75" s="89"/>
      <c r="H75" s="89"/>
      <c r="I75" s="89"/>
      <c r="J75" s="89"/>
      <c r="K75" s="89"/>
      <c r="L75" s="139"/>
      <c r="M75" s="139"/>
      <c r="N75" s="139"/>
      <c r="O75" s="139"/>
      <c r="P75" s="139"/>
    </row>
    <row r="76" spans="1:22" ht="35.25" customHeight="1">
      <c r="A76" s="447"/>
      <c r="B76" s="448"/>
      <c r="C76" s="449"/>
      <c r="D76" s="449"/>
      <c r="E76" s="48" t="s">
        <v>137</v>
      </c>
      <c r="F76" s="89">
        <v>6000</v>
      </c>
      <c r="G76" s="89">
        <v>1000</v>
      </c>
      <c r="H76" s="89">
        <v>1100</v>
      </c>
      <c r="I76" s="89">
        <v>1200</v>
      </c>
      <c r="J76" s="89">
        <v>1300</v>
      </c>
      <c r="K76" s="89">
        <v>1400</v>
      </c>
      <c r="L76" s="139"/>
      <c r="M76" s="139"/>
      <c r="N76" s="139"/>
      <c r="O76" s="139"/>
      <c r="P76" s="139"/>
      <c r="Q76" s="142"/>
      <c r="R76" s="142"/>
      <c r="S76" s="142"/>
      <c r="T76" s="142"/>
      <c r="U76" s="142"/>
      <c r="V76" s="142"/>
    </row>
    <row r="77" spans="1:16" ht="35.25" customHeight="1">
      <c r="A77" s="447"/>
      <c r="B77" s="448"/>
      <c r="C77" s="449"/>
      <c r="D77" s="449"/>
      <c r="E77" s="48" t="s">
        <v>138</v>
      </c>
      <c r="F77" s="89">
        <v>77400</v>
      </c>
      <c r="G77" s="89">
        <v>12900</v>
      </c>
      <c r="H77" s="89">
        <v>14190</v>
      </c>
      <c r="I77" s="89">
        <v>15480</v>
      </c>
      <c r="J77" s="89">
        <v>16770</v>
      </c>
      <c r="K77" s="89">
        <v>18060</v>
      </c>
      <c r="L77" s="139"/>
      <c r="M77" s="139"/>
      <c r="N77" s="139"/>
      <c r="O77" s="139"/>
      <c r="P77" s="139"/>
    </row>
    <row r="78" spans="1:16" ht="27" customHeight="1">
      <c r="A78" s="447" t="s">
        <v>265</v>
      </c>
      <c r="B78" s="448" t="s">
        <v>420</v>
      </c>
      <c r="C78" s="449" t="s">
        <v>378</v>
      </c>
      <c r="D78" s="449" t="s">
        <v>337</v>
      </c>
      <c r="E78" s="111" t="s">
        <v>135</v>
      </c>
      <c r="F78" s="67">
        <v>271</v>
      </c>
      <c r="G78" s="97">
        <v>45</v>
      </c>
      <c r="H78" s="97">
        <v>50</v>
      </c>
      <c r="I78" s="97">
        <v>54</v>
      </c>
      <c r="J78" s="97">
        <v>59</v>
      </c>
      <c r="K78" s="97">
        <v>63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</row>
    <row r="79" spans="1:16" ht="35.25" customHeight="1">
      <c r="A79" s="447"/>
      <c r="B79" s="448"/>
      <c r="C79" s="449"/>
      <c r="D79" s="449"/>
      <c r="E79" s="48" t="s">
        <v>136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1:16" ht="35.25" customHeight="1">
      <c r="A80" s="447"/>
      <c r="B80" s="448"/>
      <c r="C80" s="449"/>
      <c r="D80" s="449"/>
      <c r="E80" s="48" t="s">
        <v>335</v>
      </c>
      <c r="F80" s="89"/>
      <c r="G80" s="89"/>
      <c r="H80" s="89"/>
      <c r="I80" s="89"/>
      <c r="J80" s="89"/>
      <c r="K80" s="89"/>
      <c r="L80" s="139"/>
      <c r="M80" s="139"/>
      <c r="N80" s="139"/>
      <c r="O80" s="139"/>
      <c r="P80" s="139"/>
    </row>
    <row r="81" spans="1:16" ht="35.25" customHeight="1">
      <c r="A81" s="447"/>
      <c r="B81" s="448"/>
      <c r="C81" s="449"/>
      <c r="D81" s="449"/>
      <c r="E81" s="48" t="s">
        <v>137</v>
      </c>
      <c r="F81" s="89">
        <v>91</v>
      </c>
      <c r="G81" s="89">
        <v>15</v>
      </c>
      <c r="H81" s="89">
        <v>17</v>
      </c>
      <c r="I81" s="89">
        <v>18</v>
      </c>
      <c r="J81" s="89">
        <v>20</v>
      </c>
      <c r="K81" s="89">
        <v>21</v>
      </c>
      <c r="L81" s="139"/>
      <c r="M81" s="139"/>
      <c r="N81" s="139"/>
      <c r="O81" s="139"/>
      <c r="P81" s="139"/>
    </row>
    <row r="82" spans="1:16" ht="35.25" customHeight="1">
      <c r="A82" s="447"/>
      <c r="B82" s="448"/>
      <c r="C82" s="449"/>
      <c r="D82" s="449"/>
      <c r="E82" s="48" t="s">
        <v>138</v>
      </c>
      <c r="F82" s="89">
        <v>180</v>
      </c>
      <c r="G82" s="89">
        <v>30</v>
      </c>
      <c r="H82" s="89">
        <v>33</v>
      </c>
      <c r="I82" s="89">
        <v>36</v>
      </c>
      <c r="J82" s="89">
        <v>39</v>
      </c>
      <c r="K82" s="89">
        <v>42</v>
      </c>
      <c r="L82" s="139"/>
      <c r="M82" s="139"/>
      <c r="N82" s="139"/>
      <c r="O82" s="139"/>
      <c r="P82" s="139"/>
    </row>
    <row r="83" spans="1:16" ht="27" customHeight="1">
      <c r="A83" s="447" t="s">
        <v>266</v>
      </c>
      <c r="B83" s="448" t="s">
        <v>231</v>
      </c>
      <c r="C83" s="449" t="s">
        <v>378</v>
      </c>
      <c r="D83" s="449" t="s">
        <v>412</v>
      </c>
      <c r="E83" s="111" t="s">
        <v>135</v>
      </c>
      <c r="F83" s="67">
        <v>41700</v>
      </c>
      <c r="G83" s="97">
        <v>6950</v>
      </c>
      <c r="H83" s="97">
        <v>7645</v>
      </c>
      <c r="I83" s="97">
        <v>8340</v>
      </c>
      <c r="J83" s="97">
        <v>9035</v>
      </c>
      <c r="K83" s="97">
        <v>9730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</row>
    <row r="84" spans="1:16" ht="38.25" customHeight="1">
      <c r="A84" s="447"/>
      <c r="B84" s="448"/>
      <c r="C84" s="449"/>
      <c r="D84" s="449"/>
      <c r="E84" s="48" t="s">
        <v>136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1:16" ht="38.25" customHeight="1">
      <c r="A85" s="447"/>
      <c r="B85" s="448"/>
      <c r="C85" s="449"/>
      <c r="D85" s="449"/>
      <c r="E85" s="48" t="s">
        <v>335</v>
      </c>
      <c r="F85" s="89"/>
      <c r="G85" s="89"/>
      <c r="H85" s="89"/>
      <c r="I85" s="89"/>
      <c r="J85" s="89"/>
      <c r="K85" s="89"/>
      <c r="L85" s="139"/>
      <c r="M85" s="139"/>
      <c r="N85" s="139"/>
      <c r="O85" s="139"/>
      <c r="P85" s="139"/>
    </row>
    <row r="86" spans="1:16" ht="38.25" customHeight="1">
      <c r="A86" s="447"/>
      <c r="B86" s="448"/>
      <c r="C86" s="449"/>
      <c r="D86" s="449"/>
      <c r="E86" s="48" t="s">
        <v>137</v>
      </c>
      <c r="F86" s="89">
        <v>3000</v>
      </c>
      <c r="G86" s="89">
        <v>500</v>
      </c>
      <c r="H86" s="89">
        <v>550</v>
      </c>
      <c r="I86" s="89">
        <v>600</v>
      </c>
      <c r="J86" s="89">
        <v>650</v>
      </c>
      <c r="K86" s="89">
        <v>700</v>
      </c>
      <c r="L86" s="139"/>
      <c r="M86" s="139"/>
      <c r="N86" s="139"/>
      <c r="O86" s="139"/>
      <c r="P86" s="139"/>
    </row>
    <row r="87" spans="1:16" ht="38.25" customHeight="1">
      <c r="A87" s="447"/>
      <c r="B87" s="448"/>
      <c r="C87" s="449"/>
      <c r="D87" s="449"/>
      <c r="E87" s="48" t="s">
        <v>138</v>
      </c>
      <c r="F87" s="89">
        <v>38700</v>
      </c>
      <c r="G87" s="89">
        <v>6450</v>
      </c>
      <c r="H87" s="89">
        <v>7095</v>
      </c>
      <c r="I87" s="89">
        <v>7740</v>
      </c>
      <c r="J87" s="89">
        <v>8385</v>
      </c>
      <c r="K87" s="89">
        <v>9030</v>
      </c>
      <c r="L87" s="139"/>
      <c r="M87" s="139"/>
      <c r="N87" s="139"/>
      <c r="O87" s="139"/>
      <c r="P87" s="139"/>
    </row>
    <row r="88" spans="1:16" ht="27" customHeight="1">
      <c r="A88" s="447" t="s">
        <v>267</v>
      </c>
      <c r="B88" s="448" t="s">
        <v>232</v>
      </c>
      <c r="C88" s="449">
        <v>2017</v>
      </c>
      <c r="D88" s="449" t="s">
        <v>415</v>
      </c>
      <c r="E88" s="111" t="s">
        <v>135</v>
      </c>
      <c r="F88" s="67">
        <v>4600</v>
      </c>
      <c r="G88" s="97">
        <v>4600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</row>
    <row r="89" spans="1:16" ht="35.25" customHeight="1">
      <c r="A89" s="447"/>
      <c r="B89" s="448"/>
      <c r="C89" s="449"/>
      <c r="D89" s="449"/>
      <c r="E89" s="48" t="s">
        <v>136</v>
      </c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1:16" ht="35.25" customHeight="1">
      <c r="A90" s="447"/>
      <c r="B90" s="448"/>
      <c r="C90" s="449"/>
      <c r="D90" s="449"/>
      <c r="E90" s="48" t="s">
        <v>335</v>
      </c>
      <c r="F90" s="89"/>
      <c r="G90" s="89"/>
      <c r="H90" s="89"/>
      <c r="I90" s="89"/>
      <c r="J90" s="89"/>
      <c r="K90" s="89"/>
      <c r="L90" s="139"/>
      <c r="M90" s="139"/>
      <c r="N90" s="139"/>
      <c r="O90" s="139"/>
      <c r="P90" s="139"/>
    </row>
    <row r="91" spans="1:16" ht="35.25" customHeight="1">
      <c r="A91" s="447"/>
      <c r="B91" s="448"/>
      <c r="C91" s="449"/>
      <c r="D91" s="449"/>
      <c r="E91" s="48" t="s">
        <v>137</v>
      </c>
      <c r="F91" s="89">
        <v>600</v>
      </c>
      <c r="G91" s="89">
        <v>600</v>
      </c>
      <c r="H91" s="89"/>
      <c r="I91" s="89"/>
      <c r="J91" s="89"/>
      <c r="K91" s="89"/>
      <c r="L91" s="139"/>
      <c r="M91" s="139"/>
      <c r="N91" s="139"/>
      <c r="O91" s="139"/>
      <c r="P91" s="139"/>
    </row>
    <row r="92" spans="1:16" ht="35.25" customHeight="1">
      <c r="A92" s="447"/>
      <c r="B92" s="448"/>
      <c r="C92" s="449"/>
      <c r="D92" s="449"/>
      <c r="E92" s="48" t="s">
        <v>138</v>
      </c>
      <c r="F92" s="89">
        <v>4000</v>
      </c>
      <c r="G92" s="89">
        <v>4000</v>
      </c>
      <c r="H92" s="89"/>
      <c r="I92" s="89"/>
      <c r="J92" s="89"/>
      <c r="K92" s="89"/>
      <c r="L92" s="139"/>
      <c r="M92" s="139"/>
      <c r="N92" s="139"/>
      <c r="O92" s="139"/>
      <c r="P92" s="139"/>
    </row>
    <row r="93" spans="1:16" ht="27" customHeight="1">
      <c r="A93" s="447" t="s">
        <v>268</v>
      </c>
      <c r="B93" s="448" t="s">
        <v>233</v>
      </c>
      <c r="C93" s="449" t="s">
        <v>378</v>
      </c>
      <c r="D93" s="449" t="s">
        <v>415</v>
      </c>
      <c r="E93" s="111" t="s">
        <v>135</v>
      </c>
      <c r="F93" s="67">
        <v>119700</v>
      </c>
      <c r="G93" s="97">
        <v>19900</v>
      </c>
      <c r="H93" s="97">
        <v>21890</v>
      </c>
      <c r="I93" s="97">
        <v>23880</v>
      </c>
      <c r="J93" s="97">
        <v>25870</v>
      </c>
      <c r="K93" s="97">
        <v>28160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</row>
    <row r="94" spans="1:16" ht="33.75" customHeight="1">
      <c r="A94" s="447"/>
      <c r="B94" s="448"/>
      <c r="C94" s="449"/>
      <c r="D94" s="449"/>
      <c r="E94" s="48" t="s">
        <v>136</v>
      </c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1:16" ht="33.75" customHeight="1">
      <c r="A95" s="447"/>
      <c r="B95" s="448"/>
      <c r="C95" s="449"/>
      <c r="D95" s="449"/>
      <c r="E95" s="48" t="s">
        <v>335</v>
      </c>
      <c r="F95" s="89"/>
      <c r="G95" s="89"/>
      <c r="H95" s="89"/>
      <c r="I95" s="89"/>
      <c r="J95" s="89"/>
      <c r="K95" s="89"/>
      <c r="L95" s="139"/>
      <c r="M95" s="139"/>
      <c r="N95" s="139"/>
      <c r="O95" s="139"/>
      <c r="P95" s="139"/>
    </row>
    <row r="96" spans="1:16" ht="33.75" customHeight="1">
      <c r="A96" s="447"/>
      <c r="B96" s="448"/>
      <c r="C96" s="449"/>
      <c r="D96" s="449"/>
      <c r="E96" s="48" t="s">
        <v>137</v>
      </c>
      <c r="F96" s="89">
        <v>1800</v>
      </c>
      <c r="G96" s="89">
        <v>300</v>
      </c>
      <c r="H96" s="89">
        <v>330</v>
      </c>
      <c r="I96" s="89">
        <v>360</v>
      </c>
      <c r="J96" s="89">
        <v>390</v>
      </c>
      <c r="K96" s="89">
        <v>420</v>
      </c>
      <c r="L96" s="139"/>
      <c r="M96" s="139"/>
      <c r="N96" s="139"/>
      <c r="O96" s="139"/>
      <c r="P96" s="139"/>
    </row>
    <row r="97" spans="1:16" ht="33.75" customHeight="1">
      <c r="A97" s="447"/>
      <c r="B97" s="448"/>
      <c r="C97" s="449"/>
      <c r="D97" s="449"/>
      <c r="E97" s="48" t="s">
        <v>138</v>
      </c>
      <c r="F97" s="89">
        <v>117900</v>
      </c>
      <c r="G97" s="89">
        <v>19600</v>
      </c>
      <c r="H97" s="89">
        <v>21560</v>
      </c>
      <c r="I97" s="89">
        <v>23520</v>
      </c>
      <c r="J97" s="89">
        <v>25480</v>
      </c>
      <c r="K97" s="89">
        <v>27740</v>
      </c>
      <c r="L97" s="139"/>
      <c r="M97" s="139"/>
      <c r="N97" s="139"/>
      <c r="O97" s="139"/>
      <c r="P97" s="139"/>
    </row>
    <row r="98" spans="1:16" ht="27" customHeight="1">
      <c r="A98" s="447" t="s">
        <v>269</v>
      </c>
      <c r="B98" s="448" t="s">
        <v>234</v>
      </c>
      <c r="C98" s="449">
        <v>2021</v>
      </c>
      <c r="D98" s="449" t="s">
        <v>415</v>
      </c>
      <c r="E98" s="111" t="s">
        <v>135</v>
      </c>
      <c r="F98" s="67">
        <v>1430</v>
      </c>
      <c r="G98" s="97">
        <v>1430</v>
      </c>
      <c r="H98" s="97">
        <v>0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</row>
    <row r="99" spans="1:16" ht="35.25" customHeight="1">
      <c r="A99" s="447"/>
      <c r="B99" s="448"/>
      <c r="C99" s="449"/>
      <c r="D99" s="449"/>
      <c r="E99" s="48" t="s">
        <v>136</v>
      </c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</row>
    <row r="100" spans="1:16" ht="35.25" customHeight="1">
      <c r="A100" s="447"/>
      <c r="B100" s="448"/>
      <c r="C100" s="449"/>
      <c r="D100" s="449"/>
      <c r="E100" s="48" t="s">
        <v>335</v>
      </c>
      <c r="F100" s="89"/>
      <c r="G100" s="89"/>
      <c r="H100" s="89"/>
      <c r="I100" s="89"/>
      <c r="J100" s="89"/>
      <c r="K100" s="89"/>
      <c r="L100" s="139"/>
      <c r="M100" s="139"/>
      <c r="N100" s="139"/>
      <c r="O100" s="139"/>
      <c r="P100" s="139"/>
    </row>
    <row r="101" spans="1:16" ht="35.25" customHeight="1">
      <c r="A101" s="447"/>
      <c r="B101" s="448"/>
      <c r="C101" s="449"/>
      <c r="D101" s="449"/>
      <c r="E101" s="48" t="s">
        <v>137</v>
      </c>
      <c r="F101" s="89">
        <v>130</v>
      </c>
      <c r="G101" s="89">
        <v>130</v>
      </c>
      <c r="H101" s="89"/>
      <c r="I101" s="89"/>
      <c r="J101" s="89"/>
      <c r="K101" s="89"/>
      <c r="L101" s="139"/>
      <c r="M101" s="139"/>
      <c r="N101" s="139"/>
      <c r="O101" s="139"/>
      <c r="P101" s="139"/>
    </row>
    <row r="102" spans="1:16" ht="35.25" customHeight="1">
      <c r="A102" s="447"/>
      <c r="B102" s="448"/>
      <c r="C102" s="449"/>
      <c r="D102" s="449"/>
      <c r="E102" s="48" t="s">
        <v>138</v>
      </c>
      <c r="F102" s="89">
        <v>1300</v>
      </c>
      <c r="G102" s="89">
        <v>1300</v>
      </c>
      <c r="H102" s="89"/>
      <c r="I102" s="89"/>
      <c r="J102" s="89"/>
      <c r="K102" s="89"/>
      <c r="L102" s="139"/>
      <c r="M102" s="139"/>
      <c r="N102" s="139"/>
      <c r="O102" s="139"/>
      <c r="P102" s="139"/>
    </row>
    <row r="103" spans="1:16" ht="27" customHeight="1">
      <c r="A103" s="221" t="s">
        <v>270</v>
      </c>
      <c r="B103" s="459" t="s">
        <v>235</v>
      </c>
      <c r="C103" s="460" t="s">
        <v>378</v>
      </c>
      <c r="D103" s="418" t="s">
        <v>412</v>
      </c>
      <c r="E103" s="111" t="s">
        <v>135</v>
      </c>
      <c r="F103" s="67">
        <v>196900</v>
      </c>
      <c r="G103" s="97">
        <v>34200</v>
      </c>
      <c r="H103" s="97">
        <v>37120</v>
      </c>
      <c r="I103" s="97">
        <v>38640</v>
      </c>
      <c r="J103" s="97">
        <v>41860</v>
      </c>
      <c r="K103" s="97">
        <v>45080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</row>
    <row r="104" spans="1:16" ht="37.5" customHeight="1">
      <c r="A104" s="221"/>
      <c r="B104" s="459"/>
      <c r="C104" s="460"/>
      <c r="D104" s="418"/>
      <c r="E104" s="76" t="s">
        <v>136</v>
      </c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</row>
    <row r="105" spans="1:16" ht="37.5" customHeight="1">
      <c r="A105" s="221"/>
      <c r="B105" s="459"/>
      <c r="C105" s="460"/>
      <c r="D105" s="418"/>
      <c r="E105" s="76" t="s">
        <v>335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1:16" ht="37.5" customHeight="1">
      <c r="A106" s="221"/>
      <c r="B106" s="459"/>
      <c r="C106" s="460"/>
      <c r="D106" s="418"/>
      <c r="E106" s="76" t="s">
        <v>137</v>
      </c>
      <c r="F106" s="70">
        <v>25900</v>
      </c>
      <c r="G106" s="70">
        <v>5700</v>
      </c>
      <c r="H106" s="70">
        <v>5770</v>
      </c>
      <c r="I106" s="70">
        <v>4440</v>
      </c>
      <c r="J106" s="70">
        <v>4810</v>
      </c>
      <c r="K106" s="70">
        <v>5180</v>
      </c>
      <c r="L106" s="70"/>
      <c r="M106" s="70"/>
      <c r="N106" s="70"/>
      <c r="O106" s="70"/>
      <c r="P106" s="70"/>
    </row>
    <row r="107" spans="1:16" ht="37.5" customHeight="1">
      <c r="A107" s="221"/>
      <c r="B107" s="459"/>
      <c r="C107" s="460"/>
      <c r="D107" s="418"/>
      <c r="E107" s="76" t="s">
        <v>138</v>
      </c>
      <c r="F107" s="70">
        <v>171000</v>
      </c>
      <c r="G107" s="70">
        <v>28500</v>
      </c>
      <c r="H107" s="70">
        <v>31350</v>
      </c>
      <c r="I107" s="70">
        <v>34200</v>
      </c>
      <c r="J107" s="70">
        <v>37050</v>
      </c>
      <c r="K107" s="70">
        <v>39900</v>
      </c>
      <c r="L107" s="70"/>
      <c r="M107" s="70"/>
      <c r="N107" s="70"/>
      <c r="O107" s="70"/>
      <c r="P107" s="70"/>
    </row>
    <row r="108" spans="1:16" ht="15.75">
      <c r="A108" s="447" t="s">
        <v>271</v>
      </c>
      <c r="B108" s="448" t="s">
        <v>236</v>
      </c>
      <c r="C108" s="449" t="s">
        <v>392</v>
      </c>
      <c r="D108" s="449" t="s">
        <v>390</v>
      </c>
      <c r="E108" s="111" t="s">
        <v>135</v>
      </c>
      <c r="F108" s="67">
        <v>3000</v>
      </c>
      <c r="G108" s="97">
        <v>1500</v>
      </c>
      <c r="H108" s="97">
        <v>1500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</row>
    <row r="109" spans="1:16" ht="15.75">
      <c r="A109" s="447"/>
      <c r="B109" s="448"/>
      <c r="C109" s="449"/>
      <c r="D109" s="449"/>
      <c r="E109" s="48" t="s">
        <v>136</v>
      </c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1:16" ht="15.75">
      <c r="A110" s="447"/>
      <c r="B110" s="448"/>
      <c r="C110" s="449"/>
      <c r="D110" s="449"/>
      <c r="E110" s="48" t="s">
        <v>335</v>
      </c>
      <c r="F110" s="89"/>
      <c r="G110" s="89"/>
      <c r="H110" s="138"/>
      <c r="I110" s="137"/>
      <c r="J110" s="139"/>
      <c r="K110" s="139"/>
      <c r="L110" s="139"/>
      <c r="M110" s="139"/>
      <c r="N110" s="139"/>
      <c r="O110" s="139"/>
      <c r="P110" s="139"/>
    </row>
    <row r="111" spans="1:16" ht="15.75">
      <c r="A111" s="447"/>
      <c r="B111" s="448"/>
      <c r="C111" s="449"/>
      <c r="D111" s="449"/>
      <c r="E111" s="48" t="s">
        <v>137</v>
      </c>
      <c r="F111" s="89">
        <v>3000</v>
      </c>
      <c r="G111" s="89">
        <v>1500</v>
      </c>
      <c r="H111" s="89">
        <v>1500</v>
      </c>
      <c r="I111" s="89"/>
      <c r="J111" s="89"/>
      <c r="K111" s="89"/>
      <c r="L111" s="139"/>
      <c r="M111" s="139"/>
      <c r="N111" s="139"/>
      <c r="O111" s="139"/>
      <c r="P111" s="139"/>
    </row>
    <row r="112" spans="1:16" ht="31.5">
      <c r="A112" s="447"/>
      <c r="B112" s="448"/>
      <c r="C112" s="449"/>
      <c r="D112" s="449"/>
      <c r="E112" s="48" t="s">
        <v>138</v>
      </c>
      <c r="F112" s="89"/>
      <c r="G112" s="89"/>
      <c r="H112" s="138"/>
      <c r="I112" s="137"/>
      <c r="J112" s="139"/>
      <c r="K112" s="139"/>
      <c r="L112" s="139"/>
      <c r="M112" s="139"/>
      <c r="N112" s="139"/>
      <c r="O112" s="139"/>
      <c r="P112" s="139"/>
    </row>
    <row r="113" spans="1:16" ht="15.75">
      <c r="A113" s="447" t="s">
        <v>272</v>
      </c>
      <c r="B113" s="448" t="s">
        <v>162</v>
      </c>
      <c r="C113" s="449" t="s">
        <v>392</v>
      </c>
      <c r="D113" s="449" t="s">
        <v>412</v>
      </c>
      <c r="E113" s="111" t="s">
        <v>135</v>
      </c>
      <c r="F113" s="67">
        <v>400</v>
      </c>
      <c r="G113" s="97">
        <v>200</v>
      </c>
      <c r="H113" s="97">
        <v>200</v>
      </c>
      <c r="I113" s="97">
        <v>0</v>
      </c>
      <c r="J113" s="97">
        <v>0</v>
      </c>
      <c r="K113" s="97">
        <v>0</v>
      </c>
      <c r="L113" s="97">
        <v>0</v>
      </c>
      <c r="M113" s="97">
        <v>0</v>
      </c>
      <c r="N113" s="97">
        <v>0</v>
      </c>
      <c r="O113" s="97">
        <v>0</v>
      </c>
      <c r="P113" s="97">
        <v>0</v>
      </c>
    </row>
    <row r="114" spans="1:16" ht="15.75">
      <c r="A114" s="447"/>
      <c r="B114" s="448"/>
      <c r="C114" s="449"/>
      <c r="D114" s="449"/>
      <c r="E114" s="48" t="s">
        <v>136</v>
      </c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</row>
    <row r="115" spans="1:16" ht="15.75">
      <c r="A115" s="447"/>
      <c r="B115" s="448"/>
      <c r="C115" s="449"/>
      <c r="D115" s="449"/>
      <c r="E115" s="48" t="s">
        <v>335</v>
      </c>
      <c r="F115" s="89"/>
      <c r="G115" s="89"/>
      <c r="H115" s="138"/>
      <c r="I115" s="137"/>
      <c r="J115" s="139"/>
      <c r="K115" s="139"/>
      <c r="L115" s="139"/>
      <c r="M115" s="139"/>
      <c r="N115" s="139"/>
      <c r="O115" s="139"/>
      <c r="P115" s="139"/>
    </row>
    <row r="116" spans="1:16" ht="15.75">
      <c r="A116" s="447"/>
      <c r="B116" s="448"/>
      <c r="C116" s="449"/>
      <c r="D116" s="449"/>
      <c r="E116" s="48" t="s">
        <v>137</v>
      </c>
      <c r="F116" s="89">
        <v>400</v>
      </c>
      <c r="G116" s="89">
        <v>200</v>
      </c>
      <c r="H116" s="89">
        <v>200</v>
      </c>
      <c r="I116" s="137"/>
      <c r="J116" s="139"/>
      <c r="K116" s="139"/>
      <c r="L116" s="139"/>
      <c r="M116" s="139"/>
      <c r="N116" s="139"/>
      <c r="O116" s="139"/>
      <c r="P116" s="139"/>
    </row>
    <row r="117" spans="1:16" ht="50.25" customHeight="1">
      <c r="A117" s="447"/>
      <c r="B117" s="448"/>
      <c r="C117" s="449"/>
      <c r="D117" s="449"/>
      <c r="E117" s="48" t="s">
        <v>138</v>
      </c>
      <c r="F117" s="89"/>
      <c r="G117" s="89"/>
      <c r="H117" s="138"/>
      <c r="I117" s="137"/>
      <c r="J117" s="139"/>
      <c r="K117" s="139"/>
      <c r="L117" s="139"/>
      <c r="M117" s="139"/>
      <c r="N117" s="139"/>
      <c r="O117" s="139"/>
      <c r="P117" s="139"/>
    </row>
    <row r="118" spans="1:16" ht="15.75">
      <c r="A118" s="447" t="s">
        <v>273</v>
      </c>
      <c r="B118" s="448" t="s">
        <v>237</v>
      </c>
      <c r="C118" s="449">
        <v>2021</v>
      </c>
      <c r="D118" s="449" t="s">
        <v>412</v>
      </c>
      <c r="E118" s="111" t="s">
        <v>135</v>
      </c>
      <c r="F118" s="67"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0</v>
      </c>
    </row>
    <row r="119" spans="1:16" ht="15.75">
      <c r="A119" s="447"/>
      <c r="B119" s="448"/>
      <c r="C119" s="449"/>
      <c r="D119" s="449"/>
      <c r="E119" s="48" t="s">
        <v>136</v>
      </c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</row>
    <row r="120" spans="1:16" ht="15.75">
      <c r="A120" s="447"/>
      <c r="B120" s="448"/>
      <c r="C120" s="449"/>
      <c r="D120" s="449"/>
      <c r="E120" s="48" t="s">
        <v>335</v>
      </c>
      <c r="F120" s="89"/>
      <c r="G120" s="89"/>
      <c r="H120" s="138"/>
      <c r="I120" s="137"/>
      <c r="J120" s="139"/>
      <c r="K120" s="139"/>
      <c r="L120" s="139"/>
      <c r="M120" s="139"/>
      <c r="N120" s="139"/>
      <c r="O120" s="139"/>
      <c r="P120" s="139"/>
    </row>
    <row r="121" spans="1:16" ht="15.75">
      <c r="A121" s="447"/>
      <c r="B121" s="448"/>
      <c r="C121" s="449"/>
      <c r="D121" s="449"/>
      <c r="E121" s="48" t="s">
        <v>137</v>
      </c>
      <c r="F121" s="89"/>
      <c r="G121" s="89"/>
      <c r="H121" s="138"/>
      <c r="I121" s="137"/>
      <c r="J121" s="139"/>
      <c r="K121" s="139"/>
      <c r="L121" s="139"/>
      <c r="M121" s="139"/>
      <c r="N121" s="139"/>
      <c r="O121" s="139"/>
      <c r="P121" s="139"/>
    </row>
    <row r="122" spans="1:16" ht="31.5">
      <c r="A122" s="447"/>
      <c r="B122" s="448"/>
      <c r="C122" s="449"/>
      <c r="D122" s="449"/>
      <c r="E122" s="48" t="s">
        <v>138</v>
      </c>
      <c r="F122" s="89"/>
      <c r="G122" s="89"/>
      <c r="H122" s="138"/>
      <c r="I122" s="137"/>
      <c r="J122" s="139"/>
      <c r="K122" s="139"/>
      <c r="L122" s="139"/>
      <c r="M122" s="139"/>
      <c r="N122" s="139"/>
      <c r="O122" s="139"/>
      <c r="P122" s="139"/>
    </row>
    <row r="123" spans="1:16" ht="15.75">
      <c r="A123" s="447" t="s">
        <v>274</v>
      </c>
      <c r="B123" s="448" t="s">
        <v>238</v>
      </c>
      <c r="C123" s="449">
        <v>2021</v>
      </c>
      <c r="D123" s="449" t="s">
        <v>337</v>
      </c>
      <c r="E123" s="111" t="s">
        <v>135</v>
      </c>
      <c r="F123" s="67">
        <v>300</v>
      </c>
      <c r="G123" s="97">
        <v>300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</row>
    <row r="124" spans="1:16" ht="15.75">
      <c r="A124" s="447"/>
      <c r="B124" s="448"/>
      <c r="C124" s="449"/>
      <c r="D124" s="449"/>
      <c r="E124" s="48" t="s">
        <v>136</v>
      </c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</row>
    <row r="125" spans="1:16" ht="15.75">
      <c r="A125" s="447"/>
      <c r="B125" s="448"/>
      <c r="C125" s="449"/>
      <c r="D125" s="449"/>
      <c r="E125" s="48" t="s">
        <v>335</v>
      </c>
      <c r="F125" s="89"/>
      <c r="G125" s="89"/>
      <c r="H125" s="138"/>
      <c r="I125" s="137"/>
      <c r="J125" s="139"/>
      <c r="K125" s="139"/>
      <c r="L125" s="139"/>
      <c r="M125" s="139"/>
      <c r="N125" s="139"/>
      <c r="O125" s="139"/>
      <c r="P125" s="139"/>
    </row>
    <row r="126" spans="1:16" ht="15.75">
      <c r="A126" s="447"/>
      <c r="B126" s="448"/>
      <c r="C126" s="449"/>
      <c r="D126" s="449"/>
      <c r="E126" s="48" t="s">
        <v>137</v>
      </c>
      <c r="F126" s="89">
        <v>300</v>
      </c>
      <c r="G126" s="89">
        <v>300</v>
      </c>
      <c r="H126" s="89"/>
      <c r="I126" s="89"/>
      <c r="J126" s="89"/>
      <c r="K126" s="89"/>
      <c r="L126" s="139"/>
      <c r="M126" s="139"/>
      <c r="N126" s="139"/>
      <c r="O126" s="139"/>
      <c r="P126" s="139"/>
    </row>
    <row r="127" spans="1:16" ht="31.5">
      <c r="A127" s="447"/>
      <c r="B127" s="448"/>
      <c r="C127" s="449"/>
      <c r="D127" s="449"/>
      <c r="E127" s="48" t="s">
        <v>138</v>
      </c>
      <c r="F127" s="89"/>
      <c r="G127" s="89"/>
      <c r="H127" s="138"/>
      <c r="I127" s="137"/>
      <c r="J127" s="139"/>
      <c r="K127" s="139"/>
      <c r="L127" s="139"/>
      <c r="M127" s="139"/>
      <c r="N127" s="139"/>
      <c r="O127" s="139"/>
      <c r="P127" s="139"/>
    </row>
    <row r="128" spans="1:16" ht="15.75">
      <c r="A128" s="447" t="s">
        <v>275</v>
      </c>
      <c r="B128" s="448" t="s">
        <v>239</v>
      </c>
      <c r="C128" s="449" t="s">
        <v>378</v>
      </c>
      <c r="D128" s="449" t="s">
        <v>412</v>
      </c>
      <c r="E128" s="111" t="s">
        <v>135</v>
      </c>
      <c r="F128" s="67">
        <v>12000</v>
      </c>
      <c r="G128" s="97">
        <v>2000</v>
      </c>
      <c r="H128" s="97">
        <v>2200</v>
      </c>
      <c r="I128" s="97">
        <v>2400</v>
      </c>
      <c r="J128" s="97">
        <v>2600</v>
      </c>
      <c r="K128" s="97">
        <v>2800</v>
      </c>
      <c r="L128" s="97">
        <v>0</v>
      </c>
      <c r="M128" s="97">
        <v>0</v>
      </c>
      <c r="N128" s="97">
        <v>0</v>
      </c>
      <c r="O128" s="97">
        <v>0</v>
      </c>
      <c r="P128" s="97">
        <v>0</v>
      </c>
    </row>
    <row r="129" spans="1:16" ht="15.75">
      <c r="A129" s="447"/>
      <c r="B129" s="448"/>
      <c r="C129" s="449"/>
      <c r="D129" s="449"/>
      <c r="E129" s="48" t="s">
        <v>136</v>
      </c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</row>
    <row r="130" spans="1:16" ht="15.75">
      <c r="A130" s="447"/>
      <c r="B130" s="448"/>
      <c r="C130" s="449"/>
      <c r="D130" s="449"/>
      <c r="E130" s="48" t="s">
        <v>335</v>
      </c>
      <c r="F130" s="89"/>
      <c r="G130" s="89"/>
      <c r="H130" s="138"/>
      <c r="I130" s="137"/>
      <c r="J130" s="139"/>
      <c r="K130" s="139"/>
      <c r="L130" s="139"/>
      <c r="M130" s="139"/>
      <c r="N130" s="139"/>
      <c r="O130" s="139"/>
      <c r="P130" s="139"/>
    </row>
    <row r="131" spans="1:16" ht="15.75">
      <c r="A131" s="447"/>
      <c r="B131" s="448"/>
      <c r="C131" s="449"/>
      <c r="D131" s="449"/>
      <c r="E131" s="48" t="s">
        <v>137</v>
      </c>
      <c r="F131" s="89">
        <v>3000</v>
      </c>
      <c r="G131" s="89">
        <v>500</v>
      </c>
      <c r="H131" s="89">
        <v>550</v>
      </c>
      <c r="I131" s="89">
        <v>600</v>
      </c>
      <c r="J131" s="89">
        <v>650</v>
      </c>
      <c r="K131" s="89">
        <v>700</v>
      </c>
      <c r="L131" s="139"/>
      <c r="M131" s="139"/>
      <c r="N131" s="139"/>
      <c r="O131" s="139"/>
      <c r="P131" s="139"/>
    </row>
    <row r="132" spans="1:16" ht="31.5">
      <c r="A132" s="447"/>
      <c r="B132" s="448"/>
      <c r="C132" s="449"/>
      <c r="D132" s="449"/>
      <c r="E132" s="48" t="s">
        <v>138</v>
      </c>
      <c r="F132" s="89">
        <v>9000</v>
      </c>
      <c r="G132" s="89">
        <v>1500</v>
      </c>
      <c r="H132" s="89">
        <v>1650</v>
      </c>
      <c r="I132" s="89">
        <v>1800</v>
      </c>
      <c r="J132" s="89">
        <v>1950</v>
      </c>
      <c r="K132" s="89">
        <v>2100</v>
      </c>
      <c r="L132" s="139"/>
      <c r="M132" s="139"/>
      <c r="N132" s="139"/>
      <c r="O132" s="139"/>
      <c r="P132" s="139"/>
    </row>
    <row r="133" spans="1:16" ht="15.75">
      <c r="A133" s="447" t="s">
        <v>276</v>
      </c>
      <c r="B133" s="250" t="s">
        <v>240</v>
      </c>
      <c r="C133" s="461" t="s">
        <v>378</v>
      </c>
      <c r="D133" s="449" t="s">
        <v>412</v>
      </c>
      <c r="E133" s="111" t="s">
        <v>135</v>
      </c>
      <c r="F133" s="67">
        <v>24000</v>
      </c>
      <c r="G133" s="97">
        <v>4000</v>
      </c>
      <c r="H133" s="97">
        <v>4400</v>
      </c>
      <c r="I133" s="97">
        <v>4800</v>
      </c>
      <c r="J133" s="97">
        <v>5200</v>
      </c>
      <c r="K133" s="97">
        <v>5600</v>
      </c>
      <c r="L133" s="97">
        <v>0</v>
      </c>
      <c r="M133" s="97">
        <v>0</v>
      </c>
      <c r="N133" s="97">
        <v>0</v>
      </c>
      <c r="O133" s="97">
        <v>0</v>
      </c>
      <c r="P133" s="97">
        <v>0</v>
      </c>
    </row>
    <row r="134" spans="1:16" ht="15.75">
      <c r="A134" s="447"/>
      <c r="B134" s="250"/>
      <c r="C134" s="461"/>
      <c r="D134" s="449"/>
      <c r="E134" s="76" t="s">
        <v>136</v>
      </c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</row>
    <row r="135" spans="1:16" ht="15.75">
      <c r="A135" s="447"/>
      <c r="B135" s="250"/>
      <c r="C135" s="461"/>
      <c r="D135" s="449"/>
      <c r="E135" s="76" t="s">
        <v>335</v>
      </c>
      <c r="F135" s="89"/>
      <c r="G135" s="89"/>
      <c r="H135" s="138"/>
      <c r="I135" s="137"/>
      <c r="J135" s="139"/>
      <c r="K135" s="139"/>
      <c r="L135" s="139"/>
      <c r="M135" s="139"/>
      <c r="N135" s="139"/>
      <c r="O135" s="139"/>
      <c r="P135" s="139"/>
    </row>
    <row r="136" spans="1:16" ht="15.75">
      <c r="A136" s="447"/>
      <c r="B136" s="250"/>
      <c r="C136" s="461"/>
      <c r="D136" s="449"/>
      <c r="E136" s="76" t="s">
        <v>137</v>
      </c>
      <c r="F136" s="89">
        <v>6000</v>
      </c>
      <c r="G136" s="89">
        <v>1000</v>
      </c>
      <c r="H136" s="89">
        <v>1100</v>
      </c>
      <c r="I136" s="89">
        <v>1200</v>
      </c>
      <c r="J136" s="89">
        <v>1300</v>
      </c>
      <c r="K136" s="89">
        <v>1400</v>
      </c>
      <c r="L136" s="139"/>
      <c r="M136" s="139"/>
      <c r="N136" s="139"/>
      <c r="O136" s="139"/>
      <c r="P136" s="139"/>
    </row>
    <row r="137" spans="1:16" ht="31.5">
      <c r="A137" s="447"/>
      <c r="B137" s="250"/>
      <c r="C137" s="461"/>
      <c r="D137" s="449"/>
      <c r="E137" s="76" t="s">
        <v>138</v>
      </c>
      <c r="F137" s="89">
        <v>18000</v>
      </c>
      <c r="G137" s="89">
        <v>3000</v>
      </c>
      <c r="H137" s="89">
        <v>3300</v>
      </c>
      <c r="I137" s="89">
        <v>3600</v>
      </c>
      <c r="J137" s="89">
        <v>3900</v>
      </c>
      <c r="K137" s="89">
        <v>4200</v>
      </c>
      <c r="L137" s="139"/>
      <c r="M137" s="139"/>
      <c r="N137" s="139"/>
      <c r="O137" s="139"/>
      <c r="P137" s="139"/>
    </row>
    <row r="138" spans="1:16" ht="15.75">
      <c r="A138" s="447" t="s">
        <v>277</v>
      </c>
      <c r="B138" s="448" t="s">
        <v>241</v>
      </c>
      <c r="C138" s="449" t="s">
        <v>369</v>
      </c>
      <c r="D138" s="449" t="s">
        <v>412</v>
      </c>
      <c r="E138" s="111" t="s">
        <v>135</v>
      </c>
      <c r="F138" s="67">
        <v>102000</v>
      </c>
      <c r="G138" s="97">
        <v>17000</v>
      </c>
      <c r="H138" s="97">
        <v>18700</v>
      </c>
      <c r="I138" s="97">
        <v>20400</v>
      </c>
      <c r="J138" s="97">
        <v>22100</v>
      </c>
      <c r="K138" s="97">
        <v>23800</v>
      </c>
      <c r="L138" s="97">
        <v>0</v>
      </c>
      <c r="M138" s="97">
        <v>0</v>
      </c>
      <c r="N138" s="97">
        <v>0</v>
      </c>
      <c r="O138" s="97">
        <v>0</v>
      </c>
      <c r="P138" s="97">
        <v>0</v>
      </c>
    </row>
    <row r="139" spans="1:16" ht="15.75">
      <c r="A139" s="447"/>
      <c r="B139" s="448"/>
      <c r="C139" s="449"/>
      <c r="D139" s="449"/>
      <c r="E139" s="48" t="s">
        <v>136</v>
      </c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</row>
    <row r="140" spans="1:16" ht="15.75">
      <c r="A140" s="447"/>
      <c r="B140" s="448"/>
      <c r="C140" s="449"/>
      <c r="D140" s="449"/>
      <c r="E140" s="48" t="s">
        <v>335</v>
      </c>
      <c r="F140" s="89"/>
      <c r="G140" s="89"/>
      <c r="H140" s="138"/>
      <c r="I140" s="137"/>
      <c r="J140" s="139"/>
      <c r="K140" s="139"/>
      <c r="L140" s="139"/>
      <c r="M140" s="139"/>
      <c r="N140" s="139"/>
      <c r="O140" s="139"/>
      <c r="P140" s="139"/>
    </row>
    <row r="141" spans="1:16" ht="15.75">
      <c r="A141" s="447"/>
      <c r="B141" s="448"/>
      <c r="C141" s="449"/>
      <c r="D141" s="449"/>
      <c r="E141" s="48" t="s">
        <v>137</v>
      </c>
      <c r="F141" s="89">
        <v>6000</v>
      </c>
      <c r="G141" s="89">
        <v>1000</v>
      </c>
      <c r="H141" s="89">
        <v>1100</v>
      </c>
      <c r="I141" s="89">
        <v>1200</v>
      </c>
      <c r="J141" s="89">
        <v>1300</v>
      </c>
      <c r="K141" s="89">
        <v>1400</v>
      </c>
      <c r="L141" s="139"/>
      <c r="M141" s="139"/>
      <c r="N141" s="139"/>
      <c r="O141" s="139"/>
      <c r="P141" s="139"/>
    </row>
    <row r="142" spans="1:16" ht="31.5">
      <c r="A142" s="447"/>
      <c r="B142" s="448"/>
      <c r="C142" s="449"/>
      <c r="D142" s="449"/>
      <c r="E142" s="48" t="s">
        <v>138</v>
      </c>
      <c r="F142" s="89">
        <v>96000</v>
      </c>
      <c r="G142" s="89">
        <v>16000</v>
      </c>
      <c r="H142" s="89">
        <v>17600</v>
      </c>
      <c r="I142" s="89">
        <v>19200</v>
      </c>
      <c r="J142" s="89">
        <v>20800</v>
      </c>
      <c r="K142" s="89">
        <v>22400</v>
      </c>
      <c r="L142" s="139"/>
      <c r="M142" s="139"/>
      <c r="N142" s="139"/>
      <c r="O142" s="139"/>
      <c r="P142" s="139"/>
    </row>
    <row r="143" spans="1:16" ht="15.75">
      <c r="A143" s="447" t="s">
        <v>278</v>
      </c>
      <c r="B143" s="448" t="s">
        <v>242</v>
      </c>
      <c r="C143" s="449" t="s">
        <v>378</v>
      </c>
      <c r="D143" s="449" t="s">
        <v>390</v>
      </c>
      <c r="E143" s="111" t="s">
        <v>135</v>
      </c>
      <c r="F143" s="67">
        <v>14400</v>
      </c>
      <c r="G143" s="97">
        <v>2400</v>
      </c>
      <c r="H143" s="97">
        <v>2640</v>
      </c>
      <c r="I143" s="97">
        <v>2880</v>
      </c>
      <c r="J143" s="97">
        <v>3120</v>
      </c>
      <c r="K143" s="97">
        <v>3360</v>
      </c>
      <c r="L143" s="97">
        <v>0</v>
      </c>
      <c r="M143" s="97">
        <v>0</v>
      </c>
      <c r="N143" s="97">
        <v>0</v>
      </c>
      <c r="O143" s="97">
        <v>0</v>
      </c>
      <c r="P143" s="97">
        <v>0</v>
      </c>
    </row>
    <row r="144" spans="1:16" ht="15.75">
      <c r="A144" s="447"/>
      <c r="B144" s="448"/>
      <c r="C144" s="449"/>
      <c r="D144" s="449"/>
      <c r="E144" s="48" t="s">
        <v>136</v>
      </c>
      <c r="F144" s="89">
        <v>0</v>
      </c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1:16" ht="15.75">
      <c r="A145" s="447"/>
      <c r="B145" s="448"/>
      <c r="C145" s="449"/>
      <c r="D145" s="449"/>
      <c r="E145" s="48" t="s">
        <v>335</v>
      </c>
      <c r="F145" s="89">
        <v>0</v>
      </c>
      <c r="G145" s="89"/>
      <c r="H145" s="138"/>
      <c r="I145" s="137"/>
      <c r="J145" s="139"/>
      <c r="K145" s="139"/>
      <c r="L145" s="139"/>
      <c r="M145" s="139"/>
      <c r="N145" s="139"/>
      <c r="O145" s="139"/>
      <c r="P145" s="139"/>
    </row>
    <row r="146" spans="1:16" ht="15.75">
      <c r="A146" s="447"/>
      <c r="B146" s="448"/>
      <c r="C146" s="449"/>
      <c r="D146" s="449"/>
      <c r="E146" s="48" t="s">
        <v>137</v>
      </c>
      <c r="F146" s="89">
        <v>2400</v>
      </c>
      <c r="G146" s="89">
        <v>400</v>
      </c>
      <c r="H146" s="89">
        <v>440</v>
      </c>
      <c r="I146" s="89">
        <v>480</v>
      </c>
      <c r="J146" s="89">
        <v>520</v>
      </c>
      <c r="K146" s="89">
        <v>560</v>
      </c>
      <c r="L146" s="139"/>
      <c r="M146" s="139"/>
      <c r="N146" s="139"/>
      <c r="O146" s="139"/>
      <c r="P146" s="139"/>
    </row>
    <row r="147" spans="1:16" ht="31.5">
      <c r="A147" s="447"/>
      <c r="B147" s="448"/>
      <c r="C147" s="449"/>
      <c r="D147" s="449"/>
      <c r="E147" s="48" t="s">
        <v>138</v>
      </c>
      <c r="F147" s="89">
        <v>12000</v>
      </c>
      <c r="G147" s="89">
        <v>2000</v>
      </c>
      <c r="H147" s="89">
        <v>2200</v>
      </c>
      <c r="I147" s="89">
        <v>2400</v>
      </c>
      <c r="J147" s="89">
        <v>2600</v>
      </c>
      <c r="K147" s="89">
        <v>2800</v>
      </c>
      <c r="L147" s="139"/>
      <c r="M147" s="139"/>
      <c r="N147" s="139"/>
      <c r="O147" s="139"/>
      <c r="P147" s="139"/>
    </row>
    <row r="148" spans="1:16" ht="15.75">
      <c r="A148" s="447" t="s">
        <v>279</v>
      </c>
      <c r="B148" s="448" t="s">
        <v>421</v>
      </c>
      <c r="C148" s="449" t="s">
        <v>378</v>
      </c>
      <c r="D148" s="449" t="s">
        <v>412</v>
      </c>
      <c r="E148" s="111" t="s">
        <v>135</v>
      </c>
      <c r="F148" s="67">
        <v>33600</v>
      </c>
      <c r="G148" s="97">
        <v>5600</v>
      </c>
      <c r="H148" s="97">
        <v>6160</v>
      </c>
      <c r="I148" s="97">
        <v>6720</v>
      </c>
      <c r="J148" s="97">
        <v>7280</v>
      </c>
      <c r="K148" s="97">
        <v>7840</v>
      </c>
      <c r="L148" s="97">
        <v>0</v>
      </c>
      <c r="M148" s="97">
        <v>0</v>
      </c>
      <c r="N148" s="97">
        <v>0</v>
      </c>
      <c r="O148" s="97">
        <v>0</v>
      </c>
      <c r="P148" s="97">
        <v>0</v>
      </c>
    </row>
    <row r="149" spans="1:16" ht="15.75">
      <c r="A149" s="447"/>
      <c r="B149" s="448"/>
      <c r="C149" s="449"/>
      <c r="D149" s="449"/>
      <c r="E149" s="48" t="s">
        <v>136</v>
      </c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1:16" ht="15.75">
      <c r="A150" s="447"/>
      <c r="B150" s="448"/>
      <c r="C150" s="449"/>
      <c r="D150" s="449"/>
      <c r="E150" s="48" t="s">
        <v>335</v>
      </c>
      <c r="F150" s="89"/>
      <c r="G150" s="89"/>
      <c r="H150" s="138"/>
      <c r="I150" s="137"/>
      <c r="J150" s="139"/>
      <c r="K150" s="139"/>
      <c r="L150" s="139"/>
      <c r="M150" s="139"/>
      <c r="N150" s="139"/>
      <c r="O150" s="139"/>
      <c r="P150" s="139"/>
    </row>
    <row r="151" spans="1:16" ht="15.75">
      <c r="A151" s="447"/>
      <c r="B151" s="448"/>
      <c r="C151" s="449"/>
      <c r="D151" s="449"/>
      <c r="E151" s="48" t="s">
        <v>137</v>
      </c>
      <c r="F151" s="89">
        <v>3600</v>
      </c>
      <c r="G151" s="89">
        <v>600</v>
      </c>
      <c r="H151" s="89">
        <v>660</v>
      </c>
      <c r="I151" s="89">
        <v>720</v>
      </c>
      <c r="J151" s="89">
        <v>780</v>
      </c>
      <c r="K151" s="89">
        <v>840</v>
      </c>
      <c r="L151" s="139"/>
      <c r="M151" s="139"/>
      <c r="N151" s="139"/>
      <c r="O151" s="139"/>
      <c r="P151" s="139"/>
    </row>
    <row r="152" spans="1:16" ht="31.5">
      <c r="A152" s="447"/>
      <c r="B152" s="448"/>
      <c r="C152" s="449"/>
      <c r="D152" s="449"/>
      <c r="E152" s="48" t="s">
        <v>138</v>
      </c>
      <c r="F152" s="89">
        <v>30000</v>
      </c>
      <c r="G152" s="89">
        <v>5000</v>
      </c>
      <c r="H152" s="89">
        <v>5500</v>
      </c>
      <c r="I152" s="89">
        <v>6000</v>
      </c>
      <c r="J152" s="89">
        <v>6500</v>
      </c>
      <c r="K152" s="89">
        <v>7000</v>
      </c>
      <c r="L152" s="139"/>
      <c r="M152" s="139"/>
      <c r="N152" s="139"/>
      <c r="O152" s="139"/>
      <c r="P152" s="139"/>
    </row>
    <row r="153" spans="1:16" ht="15.75">
      <c r="A153" s="447" t="s">
        <v>280</v>
      </c>
      <c r="B153" s="250" t="s">
        <v>243</v>
      </c>
      <c r="C153" s="461" t="s">
        <v>378</v>
      </c>
      <c r="D153" s="449" t="s">
        <v>412</v>
      </c>
      <c r="E153" s="111" t="s">
        <v>135</v>
      </c>
      <c r="F153" s="67">
        <v>7200</v>
      </c>
      <c r="G153" s="97">
        <v>1200</v>
      </c>
      <c r="H153" s="97">
        <v>1320</v>
      </c>
      <c r="I153" s="97">
        <v>1440</v>
      </c>
      <c r="J153" s="97">
        <v>1560</v>
      </c>
      <c r="K153" s="97">
        <v>1680</v>
      </c>
      <c r="L153" s="97">
        <v>0</v>
      </c>
      <c r="M153" s="97">
        <v>0</v>
      </c>
      <c r="N153" s="97">
        <v>0</v>
      </c>
      <c r="O153" s="97">
        <v>0</v>
      </c>
      <c r="P153" s="97">
        <v>0</v>
      </c>
    </row>
    <row r="154" spans="1:16" ht="15.75">
      <c r="A154" s="447"/>
      <c r="B154" s="250"/>
      <c r="C154" s="461"/>
      <c r="D154" s="449"/>
      <c r="E154" s="48" t="s">
        <v>136</v>
      </c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1:16" ht="15.75">
      <c r="A155" s="447"/>
      <c r="B155" s="250"/>
      <c r="C155" s="461"/>
      <c r="D155" s="449"/>
      <c r="E155" s="48" t="s">
        <v>335</v>
      </c>
      <c r="F155" s="89"/>
      <c r="G155" s="89"/>
      <c r="H155" s="138"/>
      <c r="I155" s="137"/>
      <c r="J155" s="139"/>
      <c r="K155" s="139"/>
      <c r="L155" s="139"/>
      <c r="M155" s="139"/>
      <c r="N155" s="139"/>
      <c r="O155" s="139"/>
      <c r="P155" s="139"/>
    </row>
    <row r="156" spans="1:16" ht="15.75">
      <c r="A156" s="447"/>
      <c r="B156" s="250"/>
      <c r="C156" s="461"/>
      <c r="D156" s="449"/>
      <c r="E156" s="48" t="s">
        <v>137</v>
      </c>
      <c r="F156" s="89">
        <v>1200</v>
      </c>
      <c r="G156" s="89">
        <v>200</v>
      </c>
      <c r="H156" s="89">
        <v>220</v>
      </c>
      <c r="I156" s="89">
        <v>240</v>
      </c>
      <c r="J156" s="89">
        <v>260</v>
      </c>
      <c r="K156" s="89">
        <v>280</v>
      </c>
      <c r="L156" s="89"/>
      <c r="M156" s="139"/>
      <c r="N156" s="139"/>
      <c r="O156" s="139"/>
      <c r="P156" s="139"/>
    </row>
    <row r="157" spans="1:16" ht="31.5">
      <c r="A157" s="447"/>
      <c r="B157" s="250"/>
      <c r="C157" s="461"/>
      <c r="D157" s="449"/>
      <c r="E157" s="48" t="s">
        <v>138</v>
      </c>
      <c r="F157" s="89">
        <v>6000</v>
      </c>
      <c r="G157" s="89">
        <v>1000</v>
      </c>
      <c r="H157" s="89">
        <v>1100</v>
      </c>
      <c r="I157" s="89">
        <v>1200</v>
      </c>
      <c r="J157" s="89">
        <v>1300</v>
      </c>
      <c r="K157" s="89">
        <v>1400</v>
      </c>
      <c r="L157" s="89"/>
      <c r="M157" s="139"/>
      <c r="N157" s="139"/>
      <c r="O157" s="139"/>
      <c r="P157" s="139"/>
    </row>
    <row r="158" spans="1:16" ht="15.75">
      <c r="A158" s="447" t="s">
        <v>281</v>
      </c>
      <c r="B158" s="250" t="s">
        <v>244</v>
      </c>
      <c r="C158" s="461" t="s">
        <v>378</v>
      </c>
      <c r="D158" s="449" t="s">
        <v>412</v>
      </c>
      <c r="E158" s="111" t="s">
        <v>135</v>
      </c>
      <c r="F158" s="67">
        <v>0</v>
      </c>
      <c r="G158" s="97">
        <v>0</v>
      </c>
      <c r="H158" s="97">
        <v>0</v>
      </c>
      <c r="I158" s="97">
        <v>0</v>
      </c>
      <c r="J158" s="97">
        <v>0</v>
      </c>
      <c r="K158" s="97">
        <v>0</v>
      </c>
      <c r="L158" s="97">
        <v>0</v>
      </c>
      <c r="M158" s="97">
        <v>0</v>
      </c>
      <c r="N158" s="97">
        <v>0</v>
      </c>
      <c r="O158" s="97">
        <v>0</v>
      </c>
      <c r="P158" s="97">
        <v>0</v>
      </c>
    </row>
    <row r="159" spans="1:16" ht="15.75">
      <c r="A159" s="447"/>
      <c r="B159" s="250"/>
      <c r="C159" s="461"/>
      <c r="D159" s="449"/>
      <c r="E159" s="48" t="s">
        <v>136</v>
      </c>
      <c r="F159" s="89">
        <v>0</v>
      </c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1:16" ht="15.75">
      <c r="A160" s="447"/>
      <c r="B160" s="250"/>
      <c r="C160" s="461"/>
      <c r="D160" s="449"/>
      <c r="E160" s="48" t="s">
        <v>335</v>
      </c>
      <c r="F160" s="89">
        <v>0</v>
      </c>
      <c r="G160" s="89"/>
      <c r="H160" s="138"/>
      <c r="I160" s="137"/>
      <c r="J160" s="139"/>
      <c r="K160" s="139"/>
      <c r="L160" s="139"/>
      <c r="M160" s="139"/>
      <c r="N160" s="139"/>
      <c r="O160" s="139"/>
      <c r="P160" s="139"/>
    </row>
    <row r="161" spans="1:16" ht="15.75">
      <c r="A161" s="447"/>
      <c r="B161" s="250"/>
      <c r="C161" s="461"/>
      <c r="D161" s="449"/>
      <c r="E161" s="48" t="s">
        <v>137</v>
      </c>
      <c r="F161" s="89">
        <v>0</v>
      </c>
      <c r="G161" s="89"/>
      <c r="H161" s="89"/>
      <c r="I161" s="89"/>
      <c r="J161" s="89"/>
      <c r="K161" s="89"/>
      <c r="L161" s="139"/>
      <c r="M161" s="139"/>
      <c r="N161" s="139"/>
      <c r="O161" s="139"/>
      <c r="P161" s="139"/>
    </row>
    <row r="162" spans="1:16" ht="31.5">
      <c r="A162" s="447"/>
      <c r="B162" s="250"/>
      <c r="C162" s="461"/>
      <c r="D162" s="449"/>
      <c r="E162" s="48" t="s">
        <v>138</v>
      </c>
      <c r="F162" s="89">
        <v>0</v>
      </c>
      <c r="G162" s="89"/>
      <c r="H162" s="89"/>
      <c r="I162" s="89"/>
      <c r="J162" s="89"/>
      <c r="K162" s="89"/>
      <c r="L162" s="139"/>
      <c r="M162" s="139"/>
      <c r="N162" s="139"/>
      <c r="O162" s="139"/>
      <c r="P162" s="139"/>
    </row>
    <row r="163" spans="1:16" ht="15.75">
      <c r="A163" s="416" t="s">
        <v>282</v>
      </c>
      <c r="B163" s="459" t="s">
        <v>245</v>
      </c>
      <c r="C163" s="460" t="s">
        <v>378</v>
      </c>
      <c r="D163" s="418" t="s">
        <v>334</v>
      </c>
      <c r="E163" s="111" t="s">
        <v>135</v>
      </c>
      <c r="F163" s="67">
        <v>850</v>
      </c>
      <c r="G163" s="97">
        <v>850</v>
      </c>
      <c r="H163" s="97">
        <v>0</v>
      </c>
      <c r="I163" s="97">
        <v>0</v>
      </c>
      <c r="J163" s="97">
        <v>0</v>
      </c>
      <c r="K163" s="97">
        <v>0</v>
      </c>
      <c r="L163" s="97">
        <v>0</v>
      </c>
      <c r="M163" s="97">
        <v>0</v>
      </c>
      <c r="N163" s="97">
        <v>0</v>
      </c>
      <c r="O163" s="97">
        <v>0</v>
      </c>
      <c r="P163" s="97">
        <v>0</v>
      </c>
    </row>
    <row r="164" spans="1:16" ht="15.75">
      <c r="A164" s="416"/>
      <c r="B164" s="459"/>
      <c r="C164" s="460"/>
      <c r="D164" s="418"/>
      <c r="E164" s="48" t="s">
        <v>136</v>
      </c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</row>
    <row r="165" spans="1:16" ht="15.75">
      <c r="A165" s="416"/>
      <c r="B165" s="459"/>
      <c r="C165" s="460"/>
      <c r="D165" s="418"/>
      <c r="E165" s="48" t="s">
        <v>335</v>
      </c>
      <c r="F165" s="89"/>
      <c r="G165" s="89"/>
      <c r="H165" s="138"/>
      <c r="I165" s="137"/>
      <c r="J165" s="139"/>
      <c r="K165" s="139"/>
      <c r="L165" s="139"/>
      <c r="M165" s="139"/>
      <c r="N165" s="139"/>
      <c r="O165" s="139"/>
      <c r="P165" s="139"/>
    </row>
    <row r="166" spans="1:16" ht="15.75">
      <c r="A166" s="416"/>
      <c r="B166" s="459"/>
      <c r="C166" s="460"/>
      <c r="D166" s="418"/>
      <c r="E166" s="48" t="s">
        <v>137</v>
      </c>
      <c r="F166" s="89">
        <v>850</v>
      </c>
      <c r="G166" s="89">
        <v>850</v>
      </c>
      <c r="H166" s="89"/>
      <c r="I166" s="89"/>
      <c r="J166" s="89"/>
      <c r="K166" s="89"/>
      <c r="L166" s="139"/>
      <c r="M166" s="139"/>
      <c r="N166" s="139"/>
      <c r="O166" s="139"/>
      <c r="P166" s="139"/>
    </row>
    <row r="167" spans="1:16" ht="31.5">
      <c r="A167" s="416"/>
      <c r="B167" s="459"/>
      <c r="C167" s="460"/>
      <c r="D167" s="418"/>
      <c r="E167" s="48" t="s">
        <v>138</v>
      </c>
      <c r="F167" s="89"/>
      <c r="G167" s="89"/>
      <c r="H167" s="89"/>
      <c r="I167" s="89"/>
      <c r="J167" s="89"/>
      <c r="K167" s="89"/>
      <c r="L167" s="139"/>
      <c r="M167" s="139"/>
      <c r="N167" s="139"/>
      <c r="O167" s="139"/>
      <c r="P167" s="139"/>
    </row>
    <row r="168" spans="1:16" ht="15.75">
      <c r="A168" s="447" t="s">
        <v>283</v>
      </c>
      <c r="B168" s="250" t="s">
        <v>246</v>
      </c>
      <c r="C168" s="461">
        <v>2021</v>
      </c>
      <c r="D168" s="449" t="s">
        <v>334</v>
      </c>
      <c r="E168" s="111" t="s">
        <v>135</v>
      </c>
      <c r="F168" s="67">
        <v>850</v>
      </c>
      <c r="G168" s="97">
        <v>850</v>
      </c>
      <c r="H168" s="97">
        <v>0</v>
      </c>
      <c r="I168" s="97">
        <v>0</v>
      </c>
      <c r="J168" s="97">
        <v>0</v>
      </c>
      <c r="K168" s="97">
        <v>0</v>
      </c>
      <c r="L168" s="97">
        <v>0</v>
      </c>
      <c r="M168" s="97">
        <v>0</v>
      </c>
      <c r="N168" s="97">
        <v>0</v>
      </c>
      <c r="O168" s="97">
        <v>0</v>
      </c>
      <c r="P168" s="97">
        <v>0</v>
      </c>
    </row>
    <row r="169" spans="1:16" ht="15.75">
      <c r="A169" s="447"/>
      <c r="B169" s="250"/>
      <c r="C169" s="461"/>
      <c r="D169" s="449"/>
      <c r="E169" s="48" t="s">
        <v>136</v>
      </c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</row>
    <row r="170" spans="1:16" ht="15.75">
      <c r="A170" s="447"/>
      <c r="B170" s="250"/>
      <c r="C170" s="461"/>
      <c r="D170" s="449"/>
      <c r="E170" s="48" t="s">
        <v>335</v>
      </c>
      <c r="F170" s="89"/>
      <c r="G170" s="89"/>
      <c r="H170" s="138"/>
      <c r="I170" s="137"/>
      <c r="J170" s="139"/>
      <c r="K170" s="139"/>
      <c r="L170" s="139"/>
      <c r="M170" s="139"/>
      <c r="N170" s="139"/>
      <c r="O170" s="139"/>
      <c r="P170" s="139"/>
    </row>
    <row r="171" spans="1:16" ht="15.75">
      <c r="A171" s="447"/>
      <c r="B171" s="250"/>
      <c r="C171" s="461"/>
      <c r="D171" s="449"/>
      <c r="E171" s="48" t="s">
        <v>137</v>
      </c>
      <c r="F171" s="89">
        <v>850</v>
      </c>
      <c r="G171" s="89">
        <v>850</v>
      </c>
      <c r="H171" s="89"/>
      <c r="I171" s="89"/>
      <c r="J171" s="89"/>
      <c r="K171" s="89"/>
      <c r="L171" s="139"/>
      <c r="M171" s="139"/>
      <c r="N171" s="139"/>
      <c r="O171" s="139"/>
      <c r="P171" s="139"/>
    </row>
    <row r="172" spans="1:16" ht="31.5">
      <c r="A172" s="447"/>
      <c r="B172" s="250"/>
      <c r="C172" s="461"/>
      <c r="D172" s="449"/>
      <c r="E172" s="48" t="s">
        <v>138</v>
      </c>
      <c r="F172" s="89">
        <v>0</v>
      </c>
      <c r="G172" s="89"/>
      <c r="H172" s="89"/>
      <c r="I172" s="89"/>
      <c r="J172" s="89"/>
      <c r="K172" s="89"/>
      <c r="L172" s="139"/>
      <c r="M172" s="139"/>
      <c r="N172" s="139"/>
      <c r="O172" s="139"/>
      <c r="P172" s="139"/>
    </row>
    <row r="173" spans="1:16" s="103" customFormat="1" ht="15.75">
      <c r="A173" s="416"/>
      <c r="B173" s="417" t="s">
        <v>163</v>
      </c>
      <c r="C173" s="418"/>
      <c r="D173" s="418"/>
      <c r="E173" s="111" t="s">
        <v>135</v>
      </c>
      <c r="F173" s="67">
        <v>800651</v>
      </c>
      <c r="G173" s="97">
        <v>140675</v>
      </c>
      <c r="H173" s="97">
        <v>145675</v>
      </c>
      <c r="I173" s="97">
        <v>158154</v>
      </c>
      <c r="J173" s="97">
        <v>171334</v>
      </c>
      <c r="K173" s="97">
        <v>184813</v>
      </c>
      <c r="L173" s="97">
        <v>0</v>
      </c>
      <c r="M173" s="97">
        <v>0</v>
      </c>
      <c r="N173" s="97">
        <v>0</v>
      </c>
      <c r="O173" s="97">
        <v>0</v>
      </c>
      <c r="P173" s="97">
        <v>0</v>
      </c>
    </row>
    <row r="174" spans="1:16" s="103" customFormat="1" ht="31.5">
      <c r="A174" s="416"/>
      <c r="B174" s="417"/>
      <c r="C174" s="418"/>
      <c r="D174" s="418"/>
      <c r="E174" s="147" t="s">
        <v>136</v>
      </c>
      <c r="F174" s="145">
        <v>0</v>
      </c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</row>
    <row r="175" spans="1:16" s="103" customFormat="1" ht="15.75">
      <c r="A175" s="416"/>
      <c r="B175" s="417"/>
      <c r="C175" s="418"/>
      <c r="D175" s="418"/>
      <c r="E175" s="147" t="s">
        <v>335</v>
      </c>
      <c r="F175" s="145">
        <v>0</v>
      </c>
      <c r="G175" s="145">
        <v>0</v>
      </c>
      <c r="H175" s="145">
        <v>0</v>
      </c>
      <c r="I175" s="145">
        <v>0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45">
        <v>0</v>
      </c>
    </row>
    <row r="176" spans="1:16" s="103" customFormat="1" ht="15.75">
      <c r="A176" s="416"/>
      <c r="B176" s="417"/>
      <c r="C176" s="418"/>
      <c r="D176" s="418"/>
      <c r="E176" s="147" t="s">
        <v>137</v>
      </c>
      <c r="F176" s="145">
        <v>240</v>
      </c>
      <c r="G176" s="145">
        <v>10095</v>
      </c>
      <c r="H176" s="145">
        <v>7867</v>
      </c>
      <c r="I176" s="145">
        <v>7818</v>
      </c>
      <c r="J176" s="145">
        <v>8470</v>
      </c>
      <c r="K176" s="145">
        <v>9121</v>
      </c>
      <c r="L176" s="145">
        <v>0</v>
      </c>
      <c r="M176" s="145">
        <v>0</v>
      </c>
      <c r="N176" s="145">
        <v>0</v>
      </c>
      <c r="O176" s="145">
        <v>0</v>
      </c>
      <c r="P176" s="145">
        <v>0</v>
      </c>
    </row>
    <row r="177" spans="1:16" s="103" customFormat="1" ht="31.5">
      <c r="A177" s="416"/>
      <c r="B177" s="417"/>
      <c r="C177" s="418"/>
      <c r="D177" s="418"/>
      <c r="E177" s="147" t="s">
        <v>138</v>
      </c>
      <c r="F177" s="145">
        <v>757280</v>
      </c>
      <c r="G177" s="145">
        <v>130580</v>
      </c>
      <c r="H177" s="145">
        <v>137808</v>
      </c>
      <c r="I177" s="145">
        <v>150336</v>
      </c>
      <c r="J177" s="145">
        <v>162864</v>
      </c>
      <c r="K177" s="145">
        <v>175692</v>
      </c>
      <c r="L177" s="145">
        <v>0</v>
      </c>
      <c r="M177" s="145">
        <v>0</v>
      </c>
      <c r="N177" s="145">
        <v>0</v>
      </c>
      <c r="O177" s="145">
        <v>0</v>
      </c>
      <c r="P177" s="145">
        <v>0</v>
      </c>
    </row>
    <row r="179" spans="1:4" ht="15.75">
      <c r="A179" s="83"/>
      <c r="B179" s="83"/>
      <c r="D179" s="83"/>
    </row>
    <row r="180" spans="1:4" ht="15.75">
      <c r="A180" s="83"/>
      <c r="B180" s="83"/>
      <c r="D180" s="83"/>
    </row>
    <row r="181" spans="1:4" ht="15.75">
      <c r="A181" s="83"/>
      <c r="B181" s="83"/>
      <c r="D181" s="83"/>
    </row>
    <row r="182" spans="1:4" ht="15.75">
      <c r="A182" s="83"/>
      <c r="B182" s="83"/>
      <c r="D182" s="83"/>
    </row>
    <row r="183" spans="1:4" ht="15.75">
      <c r="A183" s="83"/>
      <c r="B183" s="83"/>
      <c r="D183" s="83"/>
    </row>
    <row r="184" spans="1:4" ht="15.75">
      <c r="A184" s="83"/>
      <c r="B184" s="83"/>
      <c r="D184" s="83"/>
    </row>
    <row r="185" spans="1:4" ht="15.75">
      <c r="A185" s="83"/>
      <c r="B185" s="83"/>
      <c r="D185" s="83"/>
    </row>
    <row r="186" spans="1:4" ht="15.75">
      <c r="A186" s="83"/>
      <c r="B186" s="83"/>
      <c r="D186" s="83"/>
    </row>
    <row r="187" spans="1:4" ht="15.75">
      <c r="A187" s="83"/>
      <c r="B187" s="83"/>
      <c r="D187" s="83"/>
    </row>
    <row r="188" spans="1:4" ht="15.75">
      <c r="A188" s="83"/>
      <c r="B188" s="83"/>
      <c r="D188" s="83"/>
    </row>
    <row r="189" spans="1:4" ht="15.75">
      <c r="A189" s="83"/>
      <c r="B189" s="83"/>
      <c r="D189" s="83"/>
    </row>
    <row r="190" spans="1:4" ht="15.75">
      <c r="A190" s="83"/>
      <c r="B190" s="83"/>
      <c r="D190" s="83"/>
    </row>
    <row r="191" spans="1:4" ht="15.75">
      <c r="A191" s="83"/>
      <c r="B191" s="83"/>
      <c r="D191" s="83"/>
    </row>
    <row r="192" spans="1:4" ht="15.75">
      <c r="A192" s="83"/>
      <c r="B192" s="83"/>
      <c r="D192" s="83"/>
    </row>
    <row r="198" spans="1:4" ht="15.75">
      <c r="A198" s="83"/>
      <c r="B198" s="83"/>
      <c r="D198" s="83"/>
    </row>
  </sheetData>
  <sheetProtection/>
  <mergeCells count="146">
    <mergeCell ref="A2:P2"/>
    <mergeCell ref="A3:A4"/>
    <mergeCell ref="B3:B4"/>
    <mergeCell ref="C3:C4"/>
    <mergeCell ref="D3:D4"/>
    <mergeCell ref="E3:E4"/>
    <mergeCell ref="F3:P3"/>
    <mergeCell ref="B6:P6"/>
    <mergeCell ref="B7:P7"/>
    <mergeCell ref="A8:A12"/>
    <mergeCell ref="B8:B12"/>
    <mergeCell ref="C8:C12"/>
    <mergeCell ref="D8:D12"/>
    <mergeCell ref="A13:A17"/>
    <mergeCell ref="B13:B17"/>
    <mergeCell ref="C13:C17"/>
    <mergeCell ref="D13:D17"/>
    <mergeCell ref="A18:A22"/>
    <mergeCell ref="B18:B22"/>
    <mergeCell ref="C18:C22"/>
    <mergeCell ref="D18:D22"/>
    <mergeCell ref="A23:A27"/>
    <mergeCell ref="B23:B27"/>
    <mergeCell ref="C23:C27"/>
    <mergeCell ref="D23:D27"/>
    <mergeCell ref="A28:A32"/>
    <mergeCell ref="B28:B32"/>
    <mergeCell ref="C28:C32"/>
    <mergeCell ref="D28:D32"/>
    <mergeCell ref="A33:A37"/>
    <mergeCell ref="B33:B37"/>
    <mergeCell ref="C33:C37"/>
    <mergeCell ref="D33:D37"/>
    <mergeCell ref="A38:A42"/>
    <mergeCell ref="B38:B42"/>
    <mergeCell ref="C38:C42"/>
    <mergeCell ref="D38:D42"/>
    <mergeCell ref="A43:A47"/>
    <mergeCell ref="B43:B47"/>
    <mergeCell ref="C43:C47"/>
    <mergeCell ref="D43:D47"/>
    <mergeCell ref="A48:A52"/>
    <mergeCell ref="B48:B52"/>
    <mergeCell ref="C48:C52"/>
    <mergeCell ref="D48:D52"/>
    <mergeCell ref="A53:A57"/>
    <mergeCell ref="B53:B57"/>
    <mergeCell ref="C53:C57"/>
    <mergeCell ref="D53:D57"/>
    <mergeCell ref="A58:A62"/>
    <mergeCell ref="B58:B62"/>
    <mergeCell ref="C58:C62"/>
    <mergeCell ref="D58:D62"/>
    <mergeCell ref="A63:A67"/>
    <mergeCell ref="B63:B67"/>
    <mergeCell ref="C63:C67"/>
    <mergeCell ref="D63:D67"/>
    <mergeCell ref="A68:A72"/>
    <mergeCell ref="B68:B72"/>
    <mergeCell ref="C68:C72"/>
    <mergeCell ref="D68:D72"/>
    <mergeCell ref="A73:A77"/>
    <mergeCell ref="B73:B77"/>
    <mergeCell ref="C73:C77"/>
    <mergeCell ref="D73:D77"/>
    <mergeCell ref="A78:A82"/>
    <mergeCell ref="B78:B82"/>
    <mergeCell ref="C78:C82"/>
    <mergeCell ref="D78:D82"/>
    <mergeCell ref="A83:A87"/>
    <mergeCell ref="B83:B87"/>
    <mergeCell ref="C83:C87"/>
    <mergeCell ref="D83:D87"/>
    <mergeCell ref="A88:A92"/>
    <mergeCell ref="B88:B92"/>
    <mergeCell ref="C88:C92"/>
    <mergeCell ref="D88:D92"/>
    <mergeCell ref="A93:A97"/>
    <mergeCell ref="B93:B97"/>
    <mergeCell ref="C93:C97"/>
    <mergeCell ref="D93:D97"/>
    <mergeCell ref="A98:A102"/>
    <mergeCell ref="B98:B102"/>
    <mergeCell ref="C98:C102"/>
    <mergeCell ref="D98:D102"/>
    <mergeCell ref="A103:A107"/>
    <mergeCell ref="B103:B107"/>
    <mergeCell ref="C103:C107"/>
    <mergeCell ref="D103:D107"/>
    <mergeCell ref="A108:A112"/>
    <mergeCell ref="B108:B112"/>
    <mergeCell ref="C108:C112"/>
    <mergeCell ref="D108:D112"/>
    <mergeCell ref="A113:A117"/>
    <mergeCell ref="B113:B117"/>
    <mergeCell ref="C113:C117"/>
    <mergeCell ref="D113:D117"/>
    <mergeCell ref="A118:A122"/>
    <mergeCell ref="B118:B122"/>
    <mergeCell ref="C118:C122"/>
    <mergeCell ref="D118:D122"/>
    <mergeCell ref="A123:A127"/>
    <mergeCell ref="B123:B127"/>
    <mergeCell ref="C123:C127"/>
    <mergeCell ref="D123:D127"/>
    <mergeCell ref="A128:A132"/>
    <mergeCell ref="B128:B132"/>
    <mergeCell ref="C128:C132"/>
    <mergeCell ref="D128:D132"/>
    <mergeCell ref="A133:A137"/>
    <mergeCell ref="B133:B137"/>
    <mergeCell ref="C133:C137"/>
    <mergeCell ref="D133:D137"/>
    <mergeCell ref="A138:A142"/>
    <mergeCell ref="B138:B142"/>
    <mergeCell ref="C138:C142"/>
    <mergeCell ref="D138:D142"/>
    <mergeCell ref="D158:D162"/>
    <mergeCell ref="A143:A147"/>
    <mergeCell ref="B143:B147"/>
    <mergeCell ref="C143:C147"/>
    <mergeCell ref="D143:D147"/>
    <mergeCell ref="A148:A152"/>
    <mergeCell ref="B148:B152"/>
    <mergeCell ref="C148:C152"/>
    <mergeCell ref="D148:D152"/>
    <mergeCell ref="B168:B172"/>
    <mergeCell ref="C168:C172"/>
    <mergeCell ref="D168:D172"/>
    <mergeCell ref="A153:A157"/>
    <mergeCell ref="B153:B157"/>
    <mergeCell ref="C153:C157"/>
    <mergeCell ref="D153:D157"/>
    <mergeCell ref="A158:A162"/>
    <mergeCell ref="B158:B162"/>
    <mergeCell ref="C158:C162"/>
    <mergeCell ref="A173:A177"/>
    <mergeCell ref="B173:B177"/>
    <mergeCell ref="C173:C177"/>
    <mergeCell ref="D173:D177"/>
    <mergeCell ref="M1:P1"/>
    <mergeCell ref="A163:A167"/>
    <mergeCell ref="B163:B167"/>
    <mergeCell ref="C163:C167"/>
    <mergeCell ref="D163:D167"/>
    <mergeCell ref="A168:A172"/>
  </mergeCells>
  <conditionalFormatting sqref="G4:P4">
    <cfRule type="cellIs" priority="2" dxfId="113" operator="equal" stopIfTrue="1">
      <formula>0</formula>
    </cfRule>
  </conditionalFormatting>
  <conditionalFormatting sqref="G4:P4">
    <cfRule type="cellIs" priority="1" dxfId="111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31" useFirstPageNumber="1" fitToHeight="6" horizontalDpi="600" verticalDpi="600" orientation="landscape" paperSize="9" scale="48" r:id="rId1"/>
  <headerFooter>
    <oddFooter>&amp;R&amp;"Times New Roman,обычный"&amp;P</oddFooter>
  </headerFooter>
  <rowBreaks count="7" manualBreakCount="7">
    <brk id="27" max="15" man="1"/>
    <brk id="52" max="15" man="1"/>
    <brk id="76" max="15" man="1"/>
    <brk id="97" max="15" man="1"/>
    <brk id="102" max="15" man="1"/>
    <brk id="127" max="15" man="1"/>
    <brk id="1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Мухлаева А.С.</dc:creator>
  <cp:keywords/>
  <dc:description/>
  <cp:lastModifiedBy>Ашот</cp:lastModifiedBy>
  <cp:lastPrinted>2015-09-18T12:40:02Z</cp:lastPrinted>
  <dcterms:created xsi:type="dcterms:W3CDTF">2011-07-06T07:03:15Z</dcterms:created>
  <dcterms:modified xsi:type="dcterms:W3CDTF">2015-09-18T12:40:19Z</dcterms:modified>
  <cp:category/>
  <cp:version/>
  <cp:contentType/>
  <cp:contentStatus/>
</cp:coreProperties>
</file>